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32" windowWidth="10260" windowHeight="6612" tabRatio="900" firstSheet="9" activeTab="10"/>
  </bookViews>
  <sheets>
    <sheet name="B1.HUONG LUAT" sheetId="1" state="hidden" r:id="rId1"/>
    <sheet name=" B2.HIỀN NGỌC" sheetId="2" state="hidden" r:id="rId2"/>
    <sheet name="B3. THUẬN HÀ" sheetId="3" state="hidden" r:id="rId3"/>
    <sheet name="B4. CƯỜNG NGA" sheetId="4" state="hidden" r:id="rId4"/>
    <sheet name="B5. CHIẾN SƠN" sheetId="5" state="hidden" r:id="rId5"/>
    <sheet name="B6 CHÈ TÂY SƠN" sheetId="6" state="hidden" r:id="rId6"/>
    <sheet name="B7 CAM HUY MẠNH" sheetId="7" state="hidden" r:id="rId7"/>
    <sheet name="B8. CAM BÙ" sheetId="8" state="hidden" r:id="rId8"/>
    <sheet name="B9. Nem chua YB" sheetId="9" state="hidden" r:id="rId9"/>
    <sheet name="Biểu 01" sheetId="10" r:id="rId10"/>
    <sheet name="Bieu 2" sheetId="11" r:id="rId11"/>
  </sheets>
  <externalReferences>
    <externalReference r:id="rId14"/>
  </externalReferences>
  <definedNames>
    <definedName name="_xlnm.Print_Area" localSheetId="9">'Biểu 01'!$A$1:$F$34</definedName>
    <definedName name="_xlnm.Print_Titles" localSheetId="0">'B1.HUONG LUAT'!$4:$5</definedName>
    <definedName name="_xlnm.Print_Titles" localSheetId="9">'Biểu 01'!$4:$5</definedName>
    <definedName name="_xlnm.Print_Titles" localSheetId="10">'Bieu 2'!$6:$7</definedName>
  </definedNames>
  <calcPr fullCalcOnLoad="1"/>
</workbook>
</file>

<file path=xl/sharedStrings.xml><?xml version="1.0" encoding="utf-8"?>
<sst xmlns="http://schemas.openxmlformats.org/spreadsheetml/2006/main" count="682" uniqueCount="197">
  <si>
    <t>TT</t>
  </si>
  <si>
    <t>Nội dung hạng mục đề xuất hỗ trợ</t>
  </si>
  <si>
    <t>I</t>
  </si>
  <si>
    <t>II</t>
  </si>
  <si>
    <t>III</t>
  </si>
  <si>
    <t>SẢN PHẨM NHUNG HƯƠU HIỀN NGỌC CỦA CƠ SỞ SẢN XUẤT KINH DOANH NHUNG HƯƠU HIỀN NGỌC
Thôn 7, xã Sơn Giang, huyện Hương Sơn, tỉnh Hà Tĩnh</t>
  </si>
  <si>
    <t>SẢN PHẨM NHUNG HƯƠU CHIẾN SƠN CỦA CÔNG TY CP NÔNG NGHIỆP HƯƠNG SƠN
Thôn Hội Sơn, xã Sơn Mai, huyện Hương Sơn, tỉnh Hà Tĩnh</t>
  </si>
  <si>
    <t>SẢN PHẨM MẬT ONG CƯỜNG NGA CỦA HTX MẬT ONG CƯỜNG NGA HƯƠNG SƠN
Thôn 5, xã Sơn Diệm, huyện Hương Sơn, tỉnh Hà Tĩnh</t>
  </si>
  <si>
    <t>SẢN PHẨM CHÈ TÂY SƠN CỦA XÍ NGHIỆP CHÈ TÂY SƠN
Thôn Chế Biến, xã Sơn Kim2, huyện Hương Sơn, tỉnh Hà Tĩnh</t>
  </si>
  <si>
    <t>SẢN PHẨM CAM CHANH HUY MẠNH CỦA THT CAM CHANH SƠN MAI
Thôn Tân Hoa, xã Sơn Mai, huyện Hương Sơn, tỉnh Hà Tĩnh</t>
  </si>
  <si>
    <t>SẢN PHẨM CAM BÙ TRƯỜNG MAI CỦA HTX CAM BÙ TRƯỜNG MAI
Thôn 5 xã Sơn Trường, huyện Hương Sơn, tỉnh Hà Tĩnh</t>
  </si>
  <si>
    <t>SẢN PHẨM NEM CHUA Ý BÌNH CỦA CƠ SỞ SXKD NEM CHUA Ý BÌNH
TDP 1 TT Phố Châu, huyện Hương Sơn, tỉnh Hà Tĩnh</t>
  </si>
  <si>
    <t>Tổng cộng</t>
  </si>
  <si>
    <t>A</t>
  </si>
  <si>
    <t>B</t>
  </si>
  <si>
    <t>C</t>
  </si>
  <si>
    <t>UBND HUYỆN HƯƠNG SƠN</t>
  </si>
  <si>
    <t>TM. ỦY BAN NHÂN DÂN</t>
  </si>
  <si>
    <t>KT. CHỦ TỊCH</t>
  </si>
  <si>
    <t>PHÓ CHỦ TỊCH</t>
  </si>
  <si>
    <t>Nguyễn Kiều Hưng</t>
  </si>
  <si>
    <t>Người tổng hợp</t>
  </si>
  <si>
    <t>Phan Khương Duy</t>
  </si>
  <si>
    <t>D</t>
  </si>
  <si>
    <t>Hỗ trợ 30% kinh phí lập quy hoạch chi tiết hoặc lập dự án, phương án, kế hoạch phát triển sản xuất, kinh doanh các sản phẩm tham gia Chương trình OCOP, tối đa 200 triệu đồng/sản phẩm cho một tổ chức, cá nhân</t>
  </si>
  <si>
    <t>Hỗ trợ 50% kinh phí thực hiện chuyển giao công nghệ mới, trang thiết bị mới, tiên tiến nhằm nâng cao năng suất, chất lượng và giá trị gia tăng các sản phẩm OCOP, tối đa 02 tỷ đồng cho mỗi tổ chức, cá nhân</t>
  </si>
  <si>
    <t>Hỗ trợ theo Điều 11: Hỗ trợ xây dựng thương hiệu, công bố chất lượng, truy xuất nguồn gốc sản phẩm; bảo quản và tiêu thụ sản phẩm</t>
  </si>
  <si>
    <t>TỔNG HỢP KẾT QUẢ NGHIỆM THU THỰC HIỆN CHÍNH SÁCH HỖ TRỢ CHƯƠNG TRÌNH MỖI XÃ MỘT SẢN PHẨM (OCOP) NĂM 2019 THEO NGHỊ QUYẾT SỐ 123/2018/NQ-HĐND NGÀY 13/12/2018 CỦA HĐND TỈNH</t>
  </si>
  <si>
    <t>Hỗ trợ 100% kinh phí cho việc thiết kế, xây dựng, in ấn (mẫu) bộ nhận diện thương hiệu và xây dựng hồ sơ công bố chất lượng, mã số mã vạch cho sản phẩm OCOP, tối đa 300 triệu đồng/sản phẩm cho mỗi tổ chức, cá nhân.</t>
  </si>
  <si>
    <t>Hỗ trợ theo khoản 2 điều 11 nghị quyết 123/HĐND tỉnh ( Hỗ trợ 30%)</t>
  </si>
  <si>
    <t>Hương Sơn, ngày 31 tháng 12 năm 2019</t>
  </si>
  <si>
    <t xml:space="preserve">Hỗ trợ 50% Chi phí thuê điểm bán sản phẩm  OCOP và các sản phẩm tham gia chương trình OCOP theo khoản 4 điều 11 nghị quyết 123/HĐND tỉnh </t>
  </si>
  <si>
    <t>Tổng số tiền hỗ trợ: 121.700.000 (Bằng chữ: Một trăm hai mươi mốt triệu bảy trăm ngàn đồng)</t>
  </si>
  <si>
    <t>Hỗ trợ 30% kinh phí lập quy hoạch chi tiết hoặc lập dự án, phương án, kế hoạch phát triển sản xuất, kinh doanh các sản phẩm tham gia Chương trình OCOP, tối đa 200 triệu đồng/sản phẩm cho một tổ chức, cá nhân (điều 10 khoản 1)</t>
  </si>
  <si>
    <t>Hỗ trợ 100% kinh phí cho việc thiết kế, xây dựng, in ấn (mẫu) bộ nhận diện thương hiệu và xây dựng hồ sơ công bố chất lượng, mã số mã vạch cho sản phẩm OCOP, tối đa 300 triệu đồng/sản phẩm cho mỗi tổ chức, cá nhân (Điều 11 khoản 1)</t>
  </si>
  <si>
    <t>Hỗ trợ 50% kinh phí thực hiện chuyển giao công nghệ mới, trang thiết bị mới, tiên tiến nhằm nâng cao năng suất, chất lượng và giá trị gia tăng các sản phẩm OCOP, tối đa 02 tỷ đồng cho mỗi tổ chức, cá nhân (Điều 10 khoản 2)</t>
  </si>
  <si>
    <t>IV</t>
  </si>
  <si>
    <t>Chênh lệch</t>
  </si>
  <si>
    <t>E</t>
  </si>
  <si>
    <t>F</t>
  </si>
  <si>
    <t>G=F-D</t>
  </si>
  <si>
    <t>Kết quả nghiệm thu (đồng)</t>
  </si>
  <si>
    <t>Kết quả thẩm định (đồng)</t>
  </si>
  <si>
    <t>Kinh phí thực hiện của cơ sở</t>
  </si>
  <si>
    <t>SẢN PHẨM NHUNG HƯƠU HƯƠNG LUẬT CỦA HTX DV HƯƠU GIỐNG, NHUNG HƯƠU, MẬT ONG SƠN LÂM</t>
  </si>
  <si>
    <t>Kinh phí hỗ trợ theo chính sách NQ 123</t>
  </si>
  <si>
    <t>Làm tròn</t>
  </si>
  <si>
    <t>Hỗ trợ một lần mức 30% chi phí đầu tư xây dựng mới, mua sắm thiết bị cho kho, xưởng bảo quản, chế biến sản phẩm, tối đa 1,5 tỷ đồng đối với kho, xưởng có thể tích chứa từ 1.000 m3 trở lên; tối đa 500 triệu đồng đối với kho có thể tích chứa từ 150m3 đến dưới 1.000m3 (Điều 11 khoản 2)</t>
  </si>
  <si>
    <t>BIỂU 1. TỔNG HỢP THẨM ĐỊNH KẾT QUẢ NGHIỆM THU THỰC HIỆN CHÍNH SÁCH HỖ TRỢ CHƯƠNG TRÌNH MỖI XÃ MỘT SẢN PHẨM (OCOP) NĂM 2019 THEO NGHỊ QUYẾT SỐ 123/2018/NQ-HĐND NGÀY 13/12/2018 CỦA HĐND TỈNH</t>
  </si>
  <si>
    <t>SẢN PHẨM NHUNG HƯƠU HIỀN NGỌC CỦA CƠ SỞ SẢN XUẤT KINH DOANH NHUNG HƯƠU HIỀN NGỌC</t>
  </si>
  <si>
    <t>Tổng (I+II+III)</t>
  </si>
  <si>
    <t>Hỗ trợ 50% kinh phí thực hiện chuyển giao công nghệ mới, trang thiết bị mới, tiên tiến nhằm nâng cao năng suất, chất lượng và giá trị gia tăng các sản phẩm OCOP, tối đa 02 tỷ đồng cho mỗi tổ chức, cá nhân (điều 10 khoản 2)</t>
  </si>
  <si>
    <t>Hỗ trợ 100% kinh phí cho việc thiết kế, xây dựng, in ấn (mẫu) bộ nhận diện thương hiệu và xây dựng hồ sơ công bố chất lượng, mã số mã vạch cho sản phẩm OCOP, tối đa 300 triệu đồng/sản phẩm cho mỗi tổ chức, cá nhân. (điều 11 khoản 1)</t>
  </si>
  <si>
    <t>Hỗ trợ 100% kinh phí cho việc thiết kế, xây dựng, in ấn (mẫu) bộ nhận diện thương hiệu và xây dựng hồ sơ công bố chất lượng, mã số mã vạch cho sản phẩm OCOP, tối đa 300 triệu đồng/sản phẩm cho mỗi tổ chức, cá nhân (điều 11 khoản 1).</t>
  </si>
  <si>
    <t>Hỗ trợ 30% kinh phí lập quy hoạch chi tiết hoặc lập dự án, phương án, kế hoạch phát triển sản xuất, kinh doanh các sản phẩm tham gia Chương trình OCOP, tối đa 200 triệu đồng/sản phẩm cho một tổ chức, cá nhân (Điều 10, khoản 2)</t>
  </si>
  <si>
    <t>Hỗ trợ 100% kinh phí cho việc thiết kế, xây dựng, in ấn (mẫu) bộ nhận diện thương hiệu và xây dựng hồ sơ công bố chất lượng, mã số mã vạch cho sản phẩm OCOP, tối đa 300 triệu đồng/sản phẩm cho mỗi tổ chức, cá nhân (Điều 11, khoản 1)</t>
  </si>
  <si>
    <t>Tổng (I+II)</t>
  </si>
  <si>
    <t>Hỗ trợ 30% kinh phí lập quy hoạch chi tiết hoặc lập dự án, phương án, kế hoạch phát triển sản xuất, kinh doanh các sản phẩm tham gia Chương trình OCOP, tối đa 200 triệu đồng/sản phẩm cho một tổ chức, cá nhân (Điều 10, khoản 1)</t>
  </si>
  <si>
    <t>Hỗ trợ 50% kinh phí thực hiện chuyển giao công nghệ mới, trang thiết bị mới, tiên tiến nhằm nâng cao năng suất, chất lượng và giá trị gia tăng các sản phẩm OCOP, tối đa 02 tỷ đồng cho mỗi tổ chức, cá nhân (Điều 10, khoản 2)</t>
  </si>
  <si>
    <t>Tổng (I+II+III+IV)</t>
  </si>
  <si>
    <t>Tổng số tiền hỗ trợ: 263.120.000 (Bằng chữ: Hai trăm sáu mươi ba triệu một trăm hai mươi nghìn đồng)</t>
  </si>
  <si>
    <t>Tổng số tiền hỗ trợ: 238.301.000 (Bằng chữ: Hai trăm ba mươi tám triệu ba trăm linh một nghìn đồng)</t>
  </si>
  <si>
    <t>Tổng số tiền hỗ trợ: 345.119.000 (Bằng chữ: Ba trăm bốn mươi lăm triệu một trăm mười chín nghìn đồng)</t>
  </si>
  <si>
    <t>Tổng số tiền hỗ trợ: 412.503.000 (Bằng chữ: Bốn trăm mười hai triệu năm trăm linh ba nghìn đồng)</t>
  </si>
  <si>
    <t>Tổng số tiền hỗ trợ: 541.257.000 (Bằng chữ: Năm trăm bốn mươi mốt triệu hai trăm năm mươi bảy nghìn đồng)</t>
  </si>
  <si>
    <t>Tổng số tiền hỗ trợ: 491.626.000 (Bằng chữ: bốn trăm chín mươi mốt triệu sáu trăm hai mươi sáu nghìn đồng)</t>
  </si>
  <si>
    <t>Tổng số tiền hỗ trợ: 346.462.000 (Bằng chữ: Ba trăm bốn mươi sáu triệu bốn trăm sáu mươi hai nghìn đồng)</t>
  </si>
  <si>
    <t>HTX thu mua và chế biến thủy hải sản Kỳ Phú</t>
  </si>
  <si>
    <t>HTX thu mua và chế biến thủy hải sản Kỳ Khang</t>
  </si>
  <si>
    <t>HTX thu mua và chế biến thủy hải sản Trung Khang</t>
  </si>
  <si>
    <t>HTX thu mua và chế biến thủy hải sản Trung Tiến</t>
  </si>
  <si>
    <t>HTX thu mua và chế biến thủy hải sản Phú Khương</t>
  </si>
  <si>
    <t>HTX sinh thái nông nghiệp Khe Xai Kỳ Sơn</t>
  </si>
  <si>
    <t xml:space="preserve">HTX nông nghiệp và dịch vụ tổng hợp Hoàng Phát </t>
  </si>
  <si>
    <t>Cơ sở sản xuất kẹo cu đơ Thỉnh Anh</t>
  </si>
  <si>
    <t xml:space="preserve"> xã Kỳ Khang</t>
  </si>
  <si>
    <t>Xã Kỳ Sơn</t>
  </si>
  <si>
    <t>Cam Khe Xai</t>
  </si>
  <si>
    <t>Xã Kỳ Tây</t>
  </si>
  <si>
    <t>Cơ sở kẹo cu đơ Thỉnh Anh</t>
  </si>
  <si>
    <t>Xã Kỳ Tân</t>
  </si>
  <si>
    <t xml:space="preserve"> Xã Kỳ Khang</t>
  </si>
  <si>
    <t xml:space="preserve"> Xã Kỳ Xuân</t>
  </si>
  <si>
    <t>Sản phẩm</t>
  </si>
  <si>
    <t>Xã Kỳ Phú</t>
  </si>
  <si>
    <t>Xã Kỳ Khang</t>
  </si>
  <si>
    <t>Xã Kỳ Xuân</t>
  </si>
  <si>
    <t>Huyện Kỳ Anh</t>
  </si>
  <si>
    <t>Địa phương/ tổ chức, cá nhân</t>
  </si>
  <si>
    <t>Đvt: 1000 đồng</t>
  </si>
  <si>
    <t xml:space="preserve">Mức hỗ trợ </t>
  </si>
  <si>
    <t>100% kinh phí</t>
  </si>
  <si>
    <t>50% kinh phí</t>
  </si>
  <si>
    <t>30% kinh phí</t>
  </si>
  <si>
    <t xml:space="preserve">30% chi phí </t>
  </si>
  <si>
    <t>Nội dung chính sách đề xuất hỗ trợ</t>
  </si>
  <si>
    <t xml:space="preserve">Kinh phí thực hiện thiết kế, xây dựng, in ấn (mẫu) bộ nhận diện thương hiệu và xây dựng hồ sơ công bố chất lượng, mã số mã vạch </t>
  </si>
  <si>
    <t>Kinh phí thực hiện thiết kế, xây dựng, in ấn (mẫu) bộ nhận diện thương hiệu và xây dựng hồ sơ công bố chất lượng, mã số mã vạch</t>
  </si>
  <si>
    <t xml:space="preserve">Hỗ trợ kinh phí thực hiện chuyển giao công nghệ mới, trang thiết bị mới, tiên tiến nhằm nâng cao năng suất, chất lượng và giá trị gia tăng sản phẩm </t>
  </si>
  <si>
    <t>Đơn vị tính</t>
  </si>
  <si>
    <t>Số tiền hỗ trợ tối đa</t>
  </si>
  <si>
    <t>Kinh phí đề xuất hỗ trợ</t>
  </si>
  <si>
    <t xml:space="preserve">Kinh phí đề xuất hỗ trợ </t>
  </si>
  <si>
    <t>Tổ chức, cá nhân</t>
  </si>
  <si>
    <t xml:space="preserve">Sản phẩm OCOP </t>
  </si>
  <si>
    <t>Sản phẩm OCOP</t>
  </si>
  <si>
    <t>Cam Khe xai</t>
  </si>
  <si>
    <t>Trong đó:</t>
  </si>
  <si>
    <t>Huyện Đức Thọ</t>
  </si>
  <si>
    <t xml:space="preserve">HTX Dịch vụ Sông Lam </t>
  </si>
  <si>
    <t>Dưa lưới Gia Bảo</t>
  </si>
  <si>
    <t>Gạo Ruộng rươi "La Giang"</t>
  </si>
  <si>
    <t>Gạo Thế Cường</t>
  </si>
  <si>
    <t xml:space="preserve">HTX sản xuất giống thương mại và dịch vụ chế biến nông sản Đức Lâm </t>
  </si>
  <si>
    <t xml:space="preserve">Công ty TNHH Thống Tuấn </t>
  </si>
  <si>
    <t>Dầu lạc Tuấn Thống</t>
  </si>
  <si>
    <t xml:space="preserve">HTX Bánh gai Đức Yên </t>
  </si>
  <si>
    <t>Bánh gai Đức Yên</t>
  </si>
  <si>
    <t>Hộ kinh doanh Phan Đăng Luận</t>
  </si>
  <si>
    <t>Công ty TNHH Đồ gỗ Hoàng Lê Bình</t>
  </si>
  <si>
    <t>Bàn ghế Sopha, tủ quần áo, bàn ăn gia đình</t>
  </si>
  <si>
    <t xml:space="preserve"> Bàn ghế salon cao cấp, tủ kệ cao cấp và giường </t>
  </si>
  <si>
    <t>Xã Yên Hồ</t>
  </si>
  <si>
    <t>Xã Đức Lâm</t>
  </si>
  <si>
    <t>Xã Tùng Ảnh</t>
  </si>
  <si>
    <t>Xã Đức Yên</t>
  </si>
  <si>
    <t>Xã Đức Thịnh</t>
  </si>
  <si>
    <t>Xã Thái Yên</t>
  </si>
  <si>
    <t xml:space="preserve">Kinh phí lập phương án kế hoạch sản xuất, kinh doanh </t>
  </si>
  <si>
    <t>Kinh phí thực hiện chuyển giao công nghệ mới, trang thiết bị mới, tiên tiến (máy xay lúa liên hoàn)</t>
  </si>
  <si>
    <t xml:space="preserve">Kinh phí thực hiện chuyển giao công nghệ mới, trang thiết bị mới, tiên tiến nhằm nâng cao năng suất, chất lượng và giá trị gia tăng sản phẩm </t>
  </si>
  <si>
    <t xml:space="preserve">Kinh phí lập phương án sản xuất, kinh doanh </t>
  </si>
  <si>
    <t>Kinh phí thực hiện chuyển giao công nghệ mới, trang thiết bị mới, tiên tiến (máy ép, lọc dầu)</t>
  </si>
  <si>
    <t>Huyện Hương Sơn</t>
  </si>
  <si>
    <t xml:space="preserve">Địa chỉ </t>
  </si>
  <si>
    <t>Xã Sơn Lâm</t>
  </si>
  <si>
    <t>Nhung hươu Hương Luật</t>
  </si>
  <si>
    <t xml:space="preserve">Cơ sở sản xuất kinh doanh nhung hươu Hiền Ngọc </t>
  </si>
  <si>
    <t>Xã Sơn Giang</t>
  </si>
  <si>
    <t>Nhung hươu Ngọc Hiền</t>
  </si>
  <si>
    <t>Doanh nghiệp tư nhân Nhung hươu Thuận Hà</t>
  </si>
  <si>
    <t>Chi phí đầu tư xây dựng mới, mua sắm thiết bị nhà kho xưởng bảo quản, chế biến (Hỗ trợ tối đa: 1,5 tỷ đồng đối với kho, xưởng có thể tích chứa từ 1.000 m3 trở lên; 500 triệu đồng đối với kho, xưởng có thể tích chứa từ 150 m3 đến dưới 1.000m3)</t>
  </si>
  <si>
    <t>Kinh phí thực hiện chuyển giao công nghệ mới, trang thiết bị mới, tiên tiến nhằm nâng cao năng suất, chất lượng và giá trị gia tăng (trang thiết bị)</t>
  </si>
  <si>
    <t>Nhung hươu Thuận Hà</t>
  </si>
  <si>
    <t>Công ty Cổ phần Nông nghiệp Hương Sơn</t>
  </si>
  <si>
    <t>Nhung hươu Chiến Sơn</t>
  </si>
  <si>
    <t>Xã Kim Hoa</t>
  </si>
  <si>
    <t xml:space="preserve">HTX Mật ong Cường Nga </t>
  </si>
  <si>
    <t>Xã Sơn Diệm</t>
  </si>
  <si>
    <t>Mật ong Cường Nga</t>
  </si>
  <si>
    <t>Xí nghiệp chè Tây Sơn</t>
  </si>
  <si>
    <t>Xã Sơn Kim 2</t>
  </si>
  <si>
    <t>Chè Tây Sơn</t>
  </si>
  <si>
    <t>THT cam chanh Sơn Mai</t>
  </si>
  <si>
    <t>Cam Chanh Huy Mạnh</t>
  </si>
  <si>
    <t>HTX Cam Bù Trường Mai</t>
  </si>
  <si>
    <t>Xã Sơn Trường</t>
  </si>
  <si>
    <t>Cam Bù Trường Mai</t>
  </si>
  <si>
    <t>Cơ sở sản xuất kinh doanh nem chua Ý Bình</t>
  </si>
  <si>
    <t>Thị trấn Phố châu</t>
  </si>
  <si>
    <t>Nem chua Ý Bình</t>
  </si>
  <si>
    <t xml:space="preserve">Chi phí thuê điểm giới thiệu, bán sản phẩm OCOP </t>
  </si>
  <si>
    <t>50% chi phí</t>
  </si>
  <si>
    <t xml:space="preserve">Bàn ghế salon cao cấp, tủ kệ cao cấp và giường </t>
  </si>
  <si>
    <t>Cụ thể: Cơ sở, sản phẩm</t>
  </si>
  <si>
    <t>Hợp tác xã Hươu giống, nhung hươu, mật ong Sơn Lâm</t>
  </si>
  <si>
    <t xml:space="preserve">Hợp tác xã mật ong Cường Nga </t>
  </si>
  <si>
    <t>Nước mắm Đỉnh Niệm, cá mờm rim lạc</t>
  </si>
  <si>
    <t>Nước mắm Trung Khang, Sứa ăn liền Trung Khang</t>
  </si>
  <si>
    <t>Sứa ăn liền Kỳ Khang</t>
  </si>
  <si>
    <t>Nước mắm Bà Lý</t>
  </si>
  <si>
    <t>Xúc xích Hoàng Phát</t>
  </si>
  <si>
    <t>Kẹo cu đơ Thinh Anh</t>
  </si>
  <si>
    <t>Nước mắm Phú Khương</t>
  </si>
  <si>
    <t>Nước mắm Đỉnh Niệm</t>
  </si>
  <si>
    <t xml:space="preserve"> Cá mờm rim lạc</t>
  </si>
  <si>
    <t>Nước mắm Trung Khang</t>
  </si>
  <si>
    <t>Sứa ăn liền Trung Khang</t>
  </si>
  <si>
    <t xml:space="preserve">Xúc xích Hoàng Phát </t>
  </si>
  <si>
    <t>Địa phương / tổ chức, cá nhân</t>
  </si>
  <si>
    <t>Hỗ trợ đánh giá, lập PA phát triển; bộ nhận diện (tại QD 2373)</t>
  </si>
  <si>
    <t xml:space="preserve">Đã hỗ trợ: xây dựng phương án, bộ nhận diện (QD 2373) </t>
  </si>
  <si>
    <t xml:space="preserve">Hỗ trợ kinh phí thực hiện thiết kế, xây dựng, in ấn (mẫu) bộ nhận diện thương hiệu và xây dựng hồ sơ công bố chất lượng, mã số mã vạch  </t>
  </si>
  <si>
    <t xml:space="preserve">Hỗ trợ kinh phí lập quy hoạch chi tiết hoặc lập dự án, phương án kế hoạch sản xuất, kinh doanh </t>
  </si>
  <si>
    <t xml:space="preserve">Hỗ trợ kinh phí thực hiện thiết kế, xây dựng, in ấn (mẫu) bộ nhận diện thương hiệu và xây dựng hồ sơ công bố chất lượng, mã số mã vạch </t>
  </si>
  <si>
    <t>Gạo ruộng rươi "La Giang"</t>
  </si>
  <si>
    <t xml:space="preserve">UBND cấp huyện phê duyệt hỗ trợ </t>
  </si>
  <si>
    <t xml:space="preserve"> PHỤ BIỂU 01: ĐỀ XUẤT HỖ TRỢ TỔ CHỨC, CÁ NHÂN THỰC HIỆN CHÍNH SÁCH OCOP NĂM 2019 (ĐỢT 1)  </t>
  </si>
  <si>
    <t>Công ty TNHH dịch vụ Bảo An HT</t>
  </si>
  <si>
    <t>Tổ hợp tác Cam chanh Sơn Mai</t>
  </si>
  <si>
    <t>Cam chanh Huy Mạnh</t>
  </si>
  <si>
    <t>Hợp tác xã Cam bù Trường Mai</t>
  </si>
  <si>
    <t>Cam bù Trường Mai</t>
  </si>
  <si>
    <t>Điểm bán</t>
  </si>
  <si>
    <t xml:space="preserve">PHỤ BIỂU 02: TỔNG HỢP CÁC SẢN PHẨM, NỘI DUNG CHÍNH SÁCH ĐỀ XUẤT HỖ TRỢ </t>
  </si>
  <si>
    <t>(Kèm theo Văn bản số 1932/STC-NSHX  ngày 28/5/2020 của Sở Tài chính)</t>
  </si>
  <si>
    <t>UBND cấp huyện phê duyệt hỗ trợ</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</si>
</sst>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_-* #,##0\ _₫_-;\-* #,##0\ _₫_-;_-* &quot;-&quot;??\ _₫_-;_-@_-"/>
    <numFmt numFmtId="174" formatCode="_(* #,##0_);_(* \(#,##0\);_(* &quot;-&quot;??_);_(@_)"/>
    <numFmt numFmtId="175" formatCode="_(* #,##0.0_);_(* \(#,##0.0\);_(* &quot;-&quot;?_);_(@_)"/>
    <numFmt numFmtId="176" formatCode="_-* #,##0_-;\-* #,##0_-;_-* &quot;-&quot;??_-;_-@_-"/>
    <numFmt numFmtId="177" formatCode="_(* #,##0.0_);_(* \(#,##0.0\);_(* &quot;-&quot;??_);_(@_)"/>
    <numFmt numFmtId="178" formatCode="_(* #,##0.000_);_(* \(#,##0.000\);_(* &quot;-&quot;??_);_(@_)"/>
    <numFmt numFmtId="179" formatCode="_(* #,##0.0000_);_(* \(#,##0.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0"/>
    <numFmt numFmtId="186" formatCode="#,##0.000"/>
    <numFmt numFmtId="187" formatCode="#,##0.0000"/>
    <numFmt numFmtId="188" formatCode="#,##0.00000"/>
    <numFmt numFmtId="189" formatCode="#,##0.000000"/>
    <numFmt numFmtId="190" formatCode="#,##0.0000000"/>
  </numFmts>
  <fonts count="62">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b/>
      <i/>
      <sz val="12"/>
      <name val="Times New Roman"/>
      <family val="1"/>
    </font>
    <font>
      <b/>
      <i/>
      <sz val="11"/>
      <name val="Times New Roman"/>
      <family val="1"/>
    </font>
    <font>
      <i/>
      <sz val="11"/>
      <name val="Times New Roman"/>
      <family val="1"/>
    </font>
    <font>
      <sz val="10"/>
      <name val="Times New Roman"/>
      <family val="1"/>
    </font>
    <font>
      <b/>
      <sz val="14"/>
      <name val="Times New Roman"/>
      <family val="1"/>
    </font>
    <font>
      <sz val="14"/>
      <name val="Times New Roman"/>
      <family val="1"/>
    </font>
    <font>
      <i/>
      <sz val="14"/>
      <name val="Times New Roman"/>
      <family val="1"/>
    </font>
    <font>
      <b/>
      <sz val="16"/>
      <name val="Times New Roman"/>
      <family val="1"/>
    </font>
    <font>
      <i/>
      <sz val="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10"/>
      <name val="Times New Roman"/>
      <family val="1"/>
    </font>
    <font>
      <i/>
      <sz val="12"/>
      <color indexed="8"/>
      <name val="Times New Roman"/>
      <family val="1"/>
    </font>
    <font>
      <b/>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1"/>
      <color rgb="FFFF0000"/>
      <name val="Times New Roman"/>
      <family val="1"/>
    </font>
    <font>
      <i/>
      <sz val="12"/>
      <color theme="1"/>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dashed"/>
    </border>
    <border>
      <left/>
      <right style="thin"/>
      <top/>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thin"/>
      <right style="thin"/>
      <top style="dotted"/>
      <bottom style="dotted"/>
    </border>
    <border>
      <left>
        <color indexed="63"/>
      </left>
      <right>
        <color indexed="63"/>
      </right>
      <top style="thin"/>
      <bottom>
        <color indexed="63"/>
      </bottom>
    </border>
    <border>
      <left style="thin"/>
      <right>
        <color indexed="63"/>
      </right>
      <top>
        <color indexed="63"/>
      </top>
      <bottom style="thin"/>
    </border>
    <border>
      <left/>
      <right/>
      <top/>
      <bottom style="thin"/>
    </border>
    <border>
      <left/>
      <right/>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pplyNumberFormat="0" applyBorder="0" applyProtection="0">
      <alignment/>
    </xf>
    <xf numFmtId="0" fontId="42" fillId="0" borderId="0">
      <alignment/>
      <protection/>
    </xf>
    <xf numFmtId="0" fontId="53" fillId="0" borderId="0" applyNumberFormat="0" applyBorder="0" applyProtection="0">
      <alignment/>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6">
    <xf numFmtId="0" fontId="0" fillId="0" borderId="0" xfId="0" applyFont="1" applyAlignment="1">
      <alignment/>
    </xf>
    <xf numFmtId="0" fontId="3" fillId="0" borderId="10" xfId="58" applyFont="1" applyFill="1" applyBorder="1" applyAlignment="1" applyProtection="1">
      <alignment horizontal="left" vertical="center" wrapText="1"/>
      <protection/>
    </xf>
    <xf numFmtId="0" fontId="3" fillId="0" borderId="10" xfId="58" applyFont="1" applyFill="1" applyBorder="1" applyAlignment="1">
      <alignment horizontal="left" vertical="center" wrapText="1"/>
    </xf>
    <xf numFmtId="0" fontId="3" fillId="0" borderId="10" xfId="0" applyFont="1" applyFill="1" applyBorder="1" applyAlignment="1">
      <alignment horizontal="left" vertical="center" wrapText="1"/>
    </xf>
    <xf numFmtId="174" fontId="5" fillId="0" borderId="10" xfId="42"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4" fontId="5" fillId="0" borderId="11" xfId="42" applyNumberFormat="1" applyFont="1" applyFill="1" applyBorder="1" applyAlignment="1">
      <alignment vertical="center" wrapText="1"/>
    </xf>
    <xf numFmtId="174" fontId="3" fillId="0" borderId="10" xfId="42" applyNumberFormat="1" applyFont="1" applyFill="1" applyBorder="1" applyAlignment="1">
      <alignment vertical="center"/>
    </xf>
    <xf numFmtId="0" fontId="3" fillId="0" borderId="0" xfId="0" applyFont="1" applyFill="1" applyAlignment="1">
      <alignment/>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2" fillId="0" borderId="0" xfId="0" applyFont="1" applyFill="1" applyAlignment="1">
      <alignment/>
    </xf>
    <xf numFmtId="0" fontId="5" fillId="0" borderId="10" xfId="58" applyFont="1" applyFill="1" applyBorder="1" applyAlignment="1" applyProtection="1">
      <alignment horizontal="left" vertical="center" wrapText="1"/>
      <protection/>
    </xf>
    <xf numFmtId="0" fontId="4" fillId="0" borderId="10" xfId="58"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174" fontId="5" fillId="0" borderId="10" xfId="42" applyNumberFormat="1" applyFont="1" applyFill="1" applyBorder="1" applyAlignment="1">
      <alignment vertical="center"/>
    </xf>
    <xf numFmtId="0" fontId="5" fillId="0" borderId="0" xfId="0" applyFont="1" applyFill="1" applyAlignment="1">
      <alignment/>
    </xf>
    <xf numFmtId="0" fontId="4"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4" fontId="5" fillId="0" borderId="10" xfId="42" applyNumberFormat="1"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vertical="center" wrapText="1"/>
    </xf>
    <xf numFmtId="0" fontId="3"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74" fontId="3" fillId="0" borderId="10" xfId="42" applyNumberFormat="1" applyFont="1" applyFill="1" applyBorder="1" applyAlignment="1">
      <alignment horizontal="center" vertical="center" wrapText="1"/>
    </xf>
    <xf numFmtId="0" fontId="6" fillId="0" borderId="0" xfId="0" applyFont="1" applyFill="1" applyAlignment="1">
      <alignment/>
    </xf>
    <xf numFmtId="0" fontId="3" fillId="0" borderId="10" xfId="0" applyFont="1" applyFill="1" applyBorder="1" applyAlignment="1">
      <alignment horizontal="center" vertical="center"/>
    </xf>
    <xf numFmtId="174" fontId="3" fillId="0" borderId="14" xfId="42" applyNumberFormat="1" applyFont="1" applyFill="1" applyBorder="1" applyAlignment="1">
      <alignment vertical="center" wrapText="1"/>
    </xf>
    <xf numFmtId="174" fontId="3" fillId="0" borderId="15" xfId="42" applyNumberFormat="1" applyFont="1" applyFill="1" applyBorder="1" applyAlignment="1">
      <alignment horizontal="center"/>
    </xf>
    <xf numFmtId="174" fontId="2" fillId="0" borderId="0" xfId="42" applyNumberFormat="1" applyFont="1" applyFill="1" applyAlignment="1">
      <alignment/>
    </xf>
    <xf numFmtId="0" fontId="3" fillId="0" borderId="0" xfId="0" applyFont="1" applyFill="1" applyAlignment="1">
      <alignment horizontal="right"/>
    </xf>
    <xf numFmtId="0" fontId="5" fillId="0" borderId="0" xfId="0" applyFont="1" applyFill="1" applyAlignment="1">
      <alignment horizontal="left" vertical="center"/>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vertical="center" wrapText="1"/>
    </xf>
    <xf numFmtId="0" fontId="5" fillId="0" borderId="0" xfId="0" applyFont="1" applyFill="1" applyAlignment="1">
      <alignment horizontal="center"/>
    </xf>
    <xf numFmtId="0" fontId="5" fillId="0" borderId="14" xfId="0"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0" fontId="7" fillId="0" borderId="0" xfId="0" applyFont="1" applyFill="1" applyAlignment="1">
      <alignment/>
    </xf>
    <xf numFmtId="0" fontId="5" fillId="0" borderId="10" xfId="0" applyFont="1" applyFill="1" applyBorder="1" applyAlignment="1">
      <alignment horizontal="center" vertical="center"/>
    </xf>
    <xf numFmtId="9" fontId="5" fillId="0" borderId="14" xfId="0" applyNumberFormat="1" applyFont="1" applyFill="1" applyBorder="1" applyAlignment="1">
      <alignment horizontal="center" vertical="center" wrapText="1"/>
    </xf>
    <xf numFmtId="174" fontId="5" fillId="0" borderId="14" xfId="42" applyNumberFormat="1" applyFont="1" applyFill="1" applyBorder="1" applyAlignment="1">
      <alignment vertical="center" wrapText="1"/>
    </xf>
    <xf numFmtId="174" fontId="5" fillId="0" borderId="12" xfId="42" applyNumberFormat="1" applyFont="1" applyFill="1" applyBorder="1" applyAlignment="1">
      <alignment vertical="center" wrapText="1"/>
    </xf>
    <xf numFmtId="174" fontId="5" fillId="0" borderId="15" xfId="42" applyNumberFormat="1" applyFont="1" applyFill="1" applyBorder="1" applyAlignment="1">
      <alignment horizontal="center"/>
    </xf>
    <xf numFmtId="174" fontId="4" fillId="0" borderId="0" xfId="42" applyNumberFormat="1" applyFont="1" applyFill="1" applyAlignment="1">
      <alignment/>
    </xf>
    <xf numFmtId="0" fontId="5" fillId="0" borderId="0" xfId="0" applyFont="1" applyFill="1" applyAlignment="1">
      <alignment horizontal="right"/>
    </xf>
    <xf numFmtId="0" fontId="3" fillId="0" borderId="16" xfId="0" applyFont="1" applyFill="1" applyBorder="1" applyAlignment="1">
      <alignment horizontal="center" vertical="center" wrapText="1"/>
    </xf>
    <xf numFmtId="174" fontId="42" fillId="0" borderId="15" xfId="42" applyNumberFormat="1" applyFont="1" applyFill="1" applyBorder="1" applyAlignment="1">
      <alignment vertical="center" wrapText="1"/>
    </xf>
    <xf numFmtId="174" fontId="58" fillId="0" borderId="10" xfId="42" applyNumberFormat="1" applyFont="1" applyFill="1" applyBorder="1" applyAlignment="1">
      <alignment vertical="center" wrapText="1"/>
    </xf>
    <xf numFmtId="3" fontId="5" fillId="0" borderId="0" xfId="0" applyNumberFormat="1" applyFont="1" applyFill="1" applyAlignment="1">
      <alignment horizontal="center" vertical="center" wrapText="1"/>
    </xf>
    <xf numFmtId="3" fontId="5" fillId="0" borderId="10" xfId="42"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3" fontId="4"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center" vertical="center" wrapText="1"/>
    </xf>
    <xf numFmtId="3" fontId="4" fillId="0" borderId="10" xfId="42" applyNumberFormat="1" applyFont="1" applyFill="1" applyBorder="1" applyAlignment="1">
      <alignment horizontal="right" vertical="center" wrapText="1"/>
    </xf>
    <xf numFmtId="3" fontId="59" fillId="0" borderId="10" xfId="42"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8" fillId="0" borderId="0" xfId="0" applyFont="1" applyFill="1" applyAlignment="1">
      <alignment vertical="center"/>
    </xf>
    <xf numFmtId="3" fontId="5" fillId="0" borderId="10" xfId="0" applyNumberFormat="1" applyFont="1" applyFill="1" applyBorder="1" applyAlignment="1">
      <alignment horizontal="right" vertical="center" wrapText="1"/>
    </xf>
    <xf numFmtId="0" fontId="3" fillId="0" borderId="0" xfId="0" applyFont="1" applyFill="1" applyAlignment="1">
      <alignment horizontal="center" wrapText="1"/>
    </xf>
    <xf numFmtId="0" fontId="9" fillId="0" borderId="17" xfId="58" applyFont="1" applyFill="1" applyBorder="1" applyAlignment="1" quotePrefix="1">
      <alignment horizontal="center" vertical="center" wrapText="1"/>
    </xf>
    <xf numFmtId="0" fontId="9" fillId="0" borderId="17" xfId="0" applyFont="1" applyFill="1" applyBorder="1" applyAlignment="1">
      <alignment vertical="center" wrapText="1"/>
    </xf>
    <xf numFmtId="174" fontId="5" fillId="0" borderId="13" xfId="42" applyNumberFormat="1" applyFont="1" applyFill="1" applyBorder="1" applyAlignment="1">
      <alignment horizontal="center" vertical="center" wrapText="1"/>
    </xf>
    <xf numFmtId="0" fontId="5" fillId="0" borderId="10" xfId="58"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42" applyNumberFormat="1" applyFont="1" applyFill="1" applyBorder="1" applyAlignment="1">
      <alignment vertical="center" wrapText="1"/>
    </xf>
    <xf numFmtId="0" fontId="5" fillId="0" borderId="18" xfId="0" applyFont="1" applyFill="1" applyBorder="1" applyAlignment="1">
      <alignment horizontal="center"/>
    </xf>
    <xf numFmtId="174" fontId="5" fillId="0" borderId="18" xfId="42" applyNumberFormat="1" applyFont="1" applyFill="1" applyBorder="1" applyAlignment="1">
      <alignment horizontal="center"/>
    </xf>
    <xf numFmtId="174" fontId="5" fillId="0" borderId="10" xfId="42" applyNumberFormat="1" applyFont="1" applyFill="1" applyBorder="1" applyAlignment="1">
      <alignment vertical="center"/>
    </xf>
    <xf numFmtId="174" fontId="5" fillId="0" borderId="14" xfId="42" applyNumberFormat="1" applyFont="1" applyFill="1" applyBorder="1" applyAlignment="1">
      <alignment vertical="center" wrapText="1"/>
    </xf>
    <xf numFmtId="3" fontId="5" fillId="0" borderId="14" xfId="42" applyNumberFormat="1" applyFont="1" applyFill="1" applyBorder="1" applyAlignment="1">
      <alignment vertical="center" wrapText="1"/>
    </xf>
    <xf numFmtId="0" fontId="3" fillId="33" borderId="0" xfId="0" applyFont="1" applyFill="1" applyAlignment="1">
      <alignment horizontal="left" vertical="center"/>
    </xf>
    <xf numFmtId="0" fontId="2" fillId="33" borderId="0" xfId="0" applyFont="1" applyFill="1" applyAlignment="1">
      <alignment horizontal="center"/>
    </xf>
    <xf numFmtId="0" fontId="2" fillId="33" borderId="0" xfId="0" applyFont="1" applyFill="1" applyAlignment="1">
      <alignment horizontal="right"/>
    </xf>
    <xf numFmtId="0" fontId="2" fillId="33" borderId="0" xfId="0" applyFont="1" applyFill="1" applyAlignment="1">
      <alignment/>
    </xf>
    <xf numFmtId="0" fontId="3" fillId="33" borderId="0" xfId="0" applyFont="1" applyFill="1" applyAlignment="1">
      <alignment/>
    </xf>
    <xf numFmtId="3" fontId="5"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6" fillId="33" borderId="0" xfId="0" applyFont="1" applyFill="1" applyAlignment="1">
      <alignment/>
    </xf>
    <xf numFmtId="0" fontId="3" fillId="33" borderId="10" xfId="0" applyFont="1" applyFill="1" applyBorder="1" applyAlignment="1">
      <alignment horizontal="center" vertical="center"/>
    </xf>
    <xf numFmtId="0" fontId="3" fillId="33" borderId="10" xfId="58" applyFont="1" applyFill="1" applyBorder="1" applyAlignment="1" applyProtection="1">
      <alignment horizontal="left" vertical="center" wrapText="1"/>
      <protection/>
    </xf>
    <xf numFmtId="0" fontId="3" fillId="33" borderId="14" xfId="0" applyFont="1" applyFill="1" applyBorder="1" applyAlignment="1">
      <alignment horizontal="center" vertical="center" wrapText="1"/>
    </xf>
    <xf numFmtId="174" fontId="2" fillId="33" borderId="0" xfId="42" applyNumberFormat="1" applyFont="1" applyFill="1" applyAlignment="1">
      <alignment/>
    </xf>
    <xf numFmtId="0" fontId="3" fillId="33" borderId="0" xfId="0" applyFont="1" applyFill="1" applyAlignment="1">
      <alignment horizontal="center"/>
    </xf>
    <xf numFmtId="0" fontId="3" fillId="33" borderId="0" xfId="0" applyFont="1" applyFill="1" applyAlignment="1">
      <alignment horizontal="right"/>
    </xf>
    <xf numFmtId="0" fontId="3" fillId="33" borderId="18" xfId="0" applyFont="1" applyFill="1" applyBorder="1" applyAlignment="1">
      <alignment horizontal="center"/>
    </xf>
    <xf numFmtId="174" fontId="3" fillId="33" borderId="10" xfId="42" applyNumberFormat="1" applyFont="1" applyFill="1" applyBorder="1" applyAlignment="1">
      <alignment horizontal="center" vertical="center" wrapText="1"/>
    </xf>
    <xf numFmtId="174" fontId="3" fillId="33" borderId="10" xfId="42" applyNumberFormat="1" applyFont="1" applyFill="1" applyBorder="1" applyAlignment="1">
      <alignment vertical="center"/>
    </xf>
    <xf numFmtId="174" fontId="3" fillId="33" borderId="14" xfId="42" applyNumberFormat="1" applyFont="1" applyFill="1" applyBorder="1" applyAlignment="1">
      <alignment vertical="center" wrapText="1"/>
    </xf>
    <xf numFmtId="174" fontId="3" fillId="33" borderId="10" xfId="42" applyNumberFormat="1" applyFont="1" applyFill="1" applyBorder="1" applyAlignment="1">
      <alignment horizontal="center"/>
    </xf>
    <xf numFmtId="3" fontId="3" fillId="33" borderId="14" xfId="0" applyNumberFormat="1" applyFont="1" applyFill="1" applyBorder="1" applyAlignment="1">
      <alignment horizontal="center" vertical="center" wrapText="1"/>
    </xf>
    <xf numFmtId="3" fontId="3" fillId="33" borderId="14" xfId="42" applyNumberFormat="1" applyFont="1" applyFill="1" applyBorder="1" applyAlignment="1">
      <alignment vertical="center" wrapText="1"/>
    </xf>
    <xf numFmtId="0" fontId="3" fillId="0" borderId="18" xfId="0" applyFont="1" applyFill="1" applyBorder="1" applyAlignment="1">
      <alignment horizontal="center"/>
    </xf>
    <xf numFmtId="174" fontId="3" fillId="0" borderId="18" xfId="42" applyNumberFormat="1" applyFont="1" applyFill="1" applyBorder="1" applyAlignment="1">
      <alignment horizontal="center"/>
    </xf>
    <xf numFmtId="3" fontId="3" fillId="0" borderId="14" xfId="0" applyNumberFormat="1" applyFont="1" applyFill="1" applyBorder="1" applyAlignment="1">
      <alignment horizontal="center" vertical="center" wrapText="1"/>
    </xf>
    <xf numFmtId="3" fontId="3" fillId="0" borderId="14" xfId="42" applyNumberFormat="1" applyFont="1" applyFill="1" applyBorder="1" applyAlignment="1">
      <alignment vertical="center" wrapText="1"/>
    </xf>
    <xf numFmtId="174" fontId="3" fillId="0" borderId="10" xfId="42" applyNumberFormat="1" applyFont="1" applyFill="1" applyBorder="1" applyAlignment="1">
      <alignment horizontal="center"/>
    </xf>
    <xf numFmtId="3" fontId="3" fillId="0" borderId="14" xfId="0" applyNumberFormat="1" applyFont="1" applyFill="1" applyBorder="1" applyAlignment="1">
      <alignment horizontal="center" vertical="center" wrapText="1"/>
    </xf>
    <xf numFmtId="3" fontId="42" fillId="0" borderId="15" xfId="42" applyNumberFormat="1" applyFont="1" applyFill="1" applyBorder="1" applyAlignment="1">
      <alignment vertical="center" wrapText="1"/>
    </xf>
    <xf numFmtId="0" fontId="7" fillId="0" borderId="0" xfId="0" applyFont="1" applyFill="1" applyBorder="1" applyAlignment="1">
      <alignment horizontal="center"/>
    </xf>
    <xf numFmtId="0" fontId="42" fillId="0" borderId="0" xfId="0" applyFont="1" applyAlignment="1">
      <alignment/>
    </xf>
    <xf numFmtId="0" fontId="42" fillId="0" borderId="10" xfId="0" applyFont="1" applyBorder="1" applyAlignment="1">
      <alignment horizontal="left" vertical="center" wrapText="1"/>
    </xf>
    <xf numFmtId="174" fontId="42" fillId="0" borderId="10" xfId="42" applyNumberFormat="1" applyFont="1" applyBorder="1" applyAlignment="1">
      <alignment horizontal="right" vertical="center" wrapText="1"/>
    </xf>
    <xf numFmtId="0" fontId="42" fillId="0" borderId="0" xfId="0" applyFont="1" applyAlignment="1">
      <alignment horizontal="center"/>
    </xf>
    <xf numFmtId="0" fontId="42" fillId="0" borderId="0" xfId="0" applyFont="1" applyAlignment="1">
      <alignment horizontal="left" vertical="center"/>
    </xf>
    <xf numFmtId="174" fontId="42" fillId="0" borderId="0" xfId="42" applyNumberFormat="1" applyFont="1" applyAlignment="1">
      <alignment/>
    </xf>
    <xf numFmtId="0" fontId="42" fillId="0" borderId="0" xfId="0" applyFont="1" applyFill="1" applyAlignment="1">
      <alignment/>
    </xf>
    <xf numFmtId="0" fontId="60" fillId="0" borderId="0" xfId="0" applyFont="1" applyFill="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left" vertical="center" wrapText="1"/>
    </xf>
    <xf numFmtId="0" fontId="42" fillId="0" borderId="10" xfId="0" applyFont="1" applyBorder="1" applyAlignment="1">
      <alignment horizontal="center" vertical="center" wrapText="1"/>
    </xf>
    <xf numFmtId="0" fontId="11" fillId="33" borderId="0" xfId="58" applyFont="1" applyFill="1" applyAlignment="1">
      <alignment vertical="center" wrapText="1"/>
    </xf>
    <xf numFmtId="0" fontId="11" fillId="0" borderId="0" xfId="58" applyFont="1" applyAlignment="1">
      <alignment vertical="center" wrapText="1"/>
    </xf>
    <xf numFmtId="0" fontId="11" fillId="33" borderId="0" xfId="58" applyFont="1" applyFill="1" applyAlignment="1">
      <alignment horizontal="center" vertical="center" wrapText="1"/>
    </xf>
    <xf numFmtId="0" fontId="11" fillId="0" borderId="0" xfId="58" applyFont="1" applyAlignment="1">
      <alignment horizontal="center" vertical="center" wrapText="1"/>
    </xf>
    <xf numFmtId="0" fontId="10" fillId="33" borderId="0" xfId="58" applyFont="1" applyFill="1" applyAlignment="1">
      <alignment vertical="center" wrapText="1"/>
    </xf>
    <xf numFmtId="0" fontId="10" fillId="0" borderId="0" xfId="58" applyFont="1" applyAlignment="1">
      <alignment vertical="center" wrapText="1"/>
    </xf>
    <xf numFmtId="0" fontId="11" fillId="33" borderId="10" xfId="58" applyFont="1" applyFill="1" applyBorder="1" applyAlignment="1">
      <alignment horizontal="center" vertical="center" wrapText="1"/>
    </xf>
    <xf numFmtId="3" fontId="10" fillId="33" borderId="0" xfId="58" applyNumberFormat="1" applyFont="1" applyFill="1" applyAlignment="1">
      <alignment vertical="center" wrapText="1"/>
    </xf>
    <xf numFmtId="3" fontId="11" fillId="33" borderId="0" xfId="58" applyNumberFormat="1" applyFont="1" applyFill="1" applyAlignment="1">
      <alignment vertical="center" wrapText="1"/>
    </xf>
    <xf numFmtId="0" fontId="58" fillId="0" borderId="13" xfId="0" applyFont="1" applyFill="1" applyBorder="1" applyAlignment="1">
      <alignment horizontal="center" vertical="center" wrapText="1"/>
    </xf>
    <xf numFmtId="0" fontId="11" fillId="33" borderId="10" xfId="58" applyFont="1" applyFill="1" applyBorder="1" applyAlignment="1">
      <alignment horizontal="center" vertical="center" wrapText="1"/>
    </xf>
    <xf numFmtId="0" fontId="10" fillId="33" borderId="13" xfId="58" applyFont="1" applyFill="1" applyBorder="1" applyAlignment="1">
      <alignment horizontal="center" vertical="center" wrapText="1"/>
    </xf>
    <xf numFmtId="0" fontId="10" fillId="33" borderId="10" xfId="58" applyFont="1" applyFill="1" applyBorder="1" applyAlignment="1">
      <alignment vertical="center" wrapText="1"/>
    </xf>
    <xf numFmtId="0" fontId="10" fillId="33" borderId="10" xfId="58" applyFont="1" applyFill="1" applyBorder="1" applyAlignment="1">
      <alignment horizontal="center" vertical="center" wrapText="1"/>
    </xf>
    <xf numFmtId="174" fontId="58" fillId="0" borderId="13" xfId="0" applyNumberFormat="1" applyFont="1" applyFill="1" applyBorder="1" applyAlignment="1">
      <alignment horizontal="center" vertical="center" wrapText="1"/>
    </xf>
    <xf numFmtId="3" fontId="11" fillId="33" borderId="10" xfId="58" applyNumberFormat="1" applyFont="1" applyFill="1" applyBorder="1" applyAlignment="1">
      <alignment horizontal="right" vertical="center" wrapText="1"/>
    </xf>
    <xf numFmtId="0" fontId="11" fillId="0" borderId="0" xfId="58" applyFont="1" applyAlignment="1">
      <alignment horizontal="right" vertical="center" wrapText="1"/>
    </xf>
    <xf numFmtId="3" fontId="11" fillId="33" borderId="15" xfId="58" applyNumberFormat="1" applyFont="1" applyFill="1" applyBorder="1" applyAlignment="1">
      <alignment horizontal="right" vertical="center" wrapText="1"/>
    </xf>
    <xf numFmtId="0" fontId="12" fillId="33" borderId="0" xfId="58" applyFont="1" applyFill="1" applyBorder="1" applyAlignment="1">
      <alignment horizontal="center" vertical="center" wrapText="1"/>
    </xf>
    <xf numFmtId="0" fontId="11" fillId="33" borderId="15" xfId="58" applyFont="1" applyFill="1" applyBorder="1" applyAlignment="1">
      <alignment horizontal="center" vertical="center" wrapText="1"/>
    </xf>
    <xf numFmtId="0" fontId="10" fillId="33" borderId="19" xfId="58" applyFont="1" applyFill="1" applyBorder="1" applyAlignment="1">
      <alignment horizontal="center" vertical="center" wrapText="1"/>
    </xf>
    <xf numFmtId="0" fontId="12" fillId="33" borderId="0" xfId="58" applyFont="1" applyFill="1" applyAlignment="1">
      <alignment vertical="center" wrapText="1"/>
    </xf>
    <xf numFmtId="0" fontId="60" fillId="0" borderId="20" xfId="0" applyFont="1" applyFill="1" applyBorder="1" applyAlignment="1">
      <alignment vertical="center" wrapText="1"/>
    </xf>
    <xf numFmtId="0" fontId="10" fillId="34" borderId="16" xfId="58" applyFont="1" applyFill="1" applyBorder="1" applyAlignment="1">
      <alignment horizontal="center" vertical="center" wrapText="1"/>
    </xf>
    <xf numFmtId="0" fontId="10" fillId="34" borderId="10" xfId="58" applyFont="1" applyFill="1" applyBorder="1" applyAlignment="1">
      <alignment vertical="center" wrapText="1"/>
    </xf>
    <xf numFmtId="0" fontId="10" fillId="34" borderId="10" xfId="58" applyFont="1" applyFill="1" applyBorder="1" applyAlignment="1">
      <alignment horizontal="center" vertical="center" wrapText="1"/>
    </xf>
    <xf numFmtId="0" fontId="10" fillId="34" borderId="10" xfId="58" applyFont="1" applyFill="1" applyBorder="1" applyAlignment="1">
      <alignment horizontal="right" vertical="center" wrapText="1"/>
    </xf>
    <xf numFmtId="3" fontId="10" fillId="33" borderId="13" xfId="58" applyNumberFormat="1" applyFont="1" applyFill="1" applyBorder="1" applyAlignment="1">
      <alignment horizontal="right" vertical="center" wrapText="1"/>
    </xf>
    <xf numFmtId="3" fontId="11" fillId="33" borderId="13" xfId="58" applyNumberFormat="1" applyFont="1" applyFill="1" applyBorder="1" applyAlignment="1">
      <alignment horizontal="right" vertical="center" wrapText="1"/>
    </xf>
    <xf numFmtId="3" fontId="10" fillId="34" borderId="10" xfId="58" applyNumberFormat="1" applyFont="1" applyFill="1" applyBorder="1" applyAlignment="1">
      <alignment horizontal="right" vertical="center" wrapText="1"/>
    </xf>
    <xf numFmtId="3" fontId="11" fillId="0" borderId="0" xfId="58" applyNumberFormat="1" applyFont="1" applyAlignment="1">
      <alignment horizontal="right" vertical="center" wrapText="1"/>
    </xf>
    <xf numFmtId="0" fontId="61" fillId="33" borderId="10" xfId="58" applyFont="1" applyFill="1" applyBorder="1" applyAlignment="1">
      <alignment horizontal="center" vertical="center" wrapText="1"/>
    </xf>
    <xf numFmtId="0" fontId="10" fillId="34" borderId="19" xfId="58" applyFont="1" applyFill="1" applyBorder="1" applyAlignment="1">
      <alignment horizontal="center" vertical="center" wrapText="1"/>
    </xf>
    <xf numFmtId="0" fontId="61" fillId="34" borderId="10" xfId="58" applyFont="1" applyFill="1" applyBorder="1" applyAlignment="1">
      <alignment horizontal="center" vertical="center" wrapText="1"/>
    </xf>
    <xf numFmtId="0" fontId="10" fillId="34" borderId="21" xfId="58" applyFont="1" applyFill="1" applyBorder="1" applyAlignment="1">
      <alignment horizontal="center" vertical="center" wrapText="1"/>
    </xf>
    <xf numFmtId="0" fontId="10" fillId="34" borderId="13" xfId="58" applyFont="1" applyFill="1" applyBorder="1" applyAlignment="1">
      <alignment horizontal="center" vertical="center" wrapText="1"/>
    </xf>
    <xf numFmtId="3" fontId="10" fillId="34" borderId="13" xfId="58" applyNumberFormat="1" applyFont="1" applyFill="1" applyBorder="1" applyAlignment="1">
      <alignment horizontal="right" vertical="center" wrapText="1"/>
    </xf>
    <xf numFmtId="0" fontId="11" fillId="0" borderId="10" xfId="58" applyFont="1" applyBorder="1" applyAlignment="1">
      <alignment horizontal="center" vertical="center" wrapText="1"/>
    </xf>
    <xf numFmtId="3" fontId="11" fillId="0" borderId="10" xfId="58" applyNumberFormat="1" applyFont="1" applyBorder="1" applyAlignment="1">
      <alignment horizontal="right" vertical="center" wrapText="1"/>
    </xf>
    <xf numFmtId="0" fontId="11" fillId="33" borderId="15" xfId="58" applyFont="1" applyFill="1" applyBorder="1" applyAlignment="1">
      <alignment horizontal="justify" vertical="center" wrapText="1"/>
    </xf>
    <xf numFmtId="0" fontId="12" fillId="33" borderId="0" xfId="58" applyFont="1" applyFill="1" applyBorder="1" applyAlignment="1">
      <alignment horizontal="justify" vertical="center" wrapText="1"/>
    </xf>
    <xf numFmtId="0" fontId="10" fillId="33" borderId="13" xfId="58" applyFont="1" applyFill="1" applyBorder="1" applyAlignment="1">
      <alignment horizontal="justify" vertical="center" wrapText="1"/>
    </xf>
    <xf numFmtId="0" fontId="10" fillId="34" borderId="13" xfId="58" applyFont="1" applyFill="1" applyBorder="1" applyAlignment="1">
      <alignment horizontal="justify" vertical="center" wrapText="1"/>
    </xf>
    <xf numFmtId="0" fontId="11" fillId="33" borderId="13" xfId="58" applyFont="1" applyFill="1" applyBorder="1" applyAlignment="1">
      <alignment horizontal="justify" vertical="center" wrapText="1"/>
    </xf>
    <xf numFmtId="0" fontId="11" fillId="33" borderId="10" xfId="58" applyFont="1" applyFill="1" applyBorder="1" applyAlignment="1">
      <alignment horizontal="justify" vertical="center" wrapText="1"/>
    </xf>
    <xf numFmtId="0" fontId="10" fillId="34" borderId="10" xfId="58" applyFont="1" applyFill="1" applyBorder="1" applyAlignment="1">
      <alignment horizontal="justify" vertical="center" wrapText="1"/>
    </xf>
    <xf numFmtId="0" fontId="11" fillId="0" borderId="10" xfId="58" applyFont="1" applyBorder="1" applyAlignment="1">
      <alignment horizontal="justify" vertical="center" wrapText="1"/>
    </xf>
    <xf numFmtId="0" fontId="11" fillId="0" borderId="0" xfId="58" applyFont="1" applyAlignment="1">
      <alignment horizontal="justify" vertical="center" wrapText="1"/>
    </xf>
    <xf numFmtId="0" fontId="42" fillId="0" borderId="13" xfId="0" applyFont="1" applyBorder="1" applyAlignment="1">
      <alignment horizontal="center" vertical="center" wrapText="1"/>
    </xf>
    <xf numFmtId="0" fontId="10" fillId="33" borderId="13" xfId="58" applyFont="1" applyFill="1" applyBorder="1" applyAlignment="1">
      <alignment horizontal="right" vertical="center" wrapText="1"/>
    </xf>
    <xf numFmtId="0" fontId="10" fillId="34" borderId="13" xfId="58" applyFont="1" applyFill="1" applyBorder="1" applyAlignment="1">
      <alignment horizontal="right" vertical="center" wrapText="1"/>
    </xf>
    <xf numFmtId="0" fontId="11" fillId="33" borderId="10" xfId="58" applyFont="1" applyFill="1" applyBorder="1" applyAlignment="1">
      <alignment horizontal="right" vertical="center" wrapText="1"/>
    </xf>
    <xf numFmtId="3" fontId="58"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11" fillId="33" borderId="14" xfId="58" applyFont="1" applyFill="1" applyBorder="1" applyAlignment="1">
      <alignment horizontal="center" vertical="center" wrapText="1"/>
    </xf>
    <xf numFmtId="0" fontId="11" fillId="33" borderId="10" xfId="58" applyFont="1" applyFill="1" applyBorder="1" applyAlignment="1">
      <alignment horizontal="center" vertical="center" wrapText="1"/>
    </xf>
    <xf numFmtId="3" fontId="10" fillId="33" borderId="10" xfId="58" applyNumberFormat="1" applyFont="1" applyFill="1" applyBorder="1" applyAlignment="1">
      <alignment horizontal="right" vertical="center" wrapText="1"/>
    </xf>
    <xf numFmtId="0" fontId="42" fillId="0" borderId="14" xfId="0" applyFont="1" applyBorder="1" applyAlignment="1">
      <alignment horizontal="center" vertical="center" wrapText="1"/>
    </xf>
    <xf numFmtId="3" fontId="42" fillId="0" borderId="10" xfId="0" applyNumberFormat="1" applyFont="1" applyBorder="1" applyAlignment="1">
      <alignment horizontal="right" vertical="center" wrapText="1"/>
    </xf>
    <xf numFmtId="174" fontId="58" fillId="0" borderId="10" xfId="42" applyNumberFormat="1" applyFont="1" applyBorder="1" applyAlignment="1">
      <alignment vertical="center" wrapText="1"/>
    </xf>
    <xf numFmtId="174" fontId="42" fillId="0" borderId="10" xfId="42" applyNumberFormat="1" applyFont="1" applyBorder="1" applyAlignment="1">
      <alignment vertical="center" wrapText="1"/>
    </xf>
    <xf numFmtId="3" fontId="58" fillId="0" borderId="10" xfId="0" applyNumberFormat="1" applyFont="1" applyBorder="1" applyAlignment="1">
      <alignment horizontal="right" vertical="center" wrapText="1"/>
    </xf>
    <xf numFmtId="3" fontId="58" fillId="0" borderId="13" xfId="0" applyNumberFormat="1" applyFont="1" applyBorder="1" applyAlignment="1">
      <alignment horizontal="center" vertical="center" wrapText="1"/>
    </xf>
    <xf numFmtId="3" fontId="58" fillId="0" borderId="13" xfId="0" applyNumberFormat="1" applyFont="1" applyBorder="1" applyAlignment="1">
      <alignment horizontal="right" vertical="center" wrapText="1"/>
    </xf>
    <xf numFmtId="3" fontId="42" fillId="0" borderId="13" xfId="0" applyNumberFormat="1" applyFont="1" applyBorder="1" applyAlignment="1">
      <alignment horizontal="right" vertical="center" wrapText="1"/>
    </xf>
    <xf numFmtId="0" fontId="58" fillId="0" borderId="13" xfId="0" applyFont="1" applyBorder="1" applyAlignment="1">
      <alignment horizontal="center" vertical="center" wrapText="1"/>
    </xf>
    <xf numFmtId="0" fontId="58" fillId="0" borderId="14" xfId="0" applyFont="1" applyFill="1" applyBorder="1" applyAlignment="1">
      <alignment horizontal="center" vertical="center" wrapText="1"/>
    </xf>
    <xf numFmtId="0" fontId="14" fillId="33" borderId="0" xfId="58" applyFont="1" applyFill="1" applyAlignment="1">
      <alignment horizontal="center" vertical="center" wrapText="1"/>
    </xf>
    <xf numFmtId="0" fontId="10" fillId="33" borderId="0" xfId="58" applyFont="1" applyFill="1" applyAlignment="1">
      <alignment horizontal="center" vertical="center" wrapText="1"/>
    </xf>
    <xf numFmtId="3" fontId="11" fillId="33" borderId="0" xfId="58" applyNumberFormat="1" applyFont="1" applyFill="1" applyAlignment="1">
      <alignment horizontal="center" vertical="center" wrapText="1"/>
    </xf>
    <xf numFmtId="0" fontId="58"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58" fillId="0" borderId="10" xfId="0" applyFont="1" applyBorder="1" applyAlignment="1">
      <alignment horizontal="left" vertical="center" wrapText="1"/>
    </xf>
    <xf numFmtId="3" fontId="42" fillId="0" borderId="0" xfId="0" applyNumberFormat="1" applyFont="1" applyFill="1" applyAlignment="1">
      <alignment/>
    </xf>
    <xf numFmtId="174" fontId="2" fillId="0" borderId="10" xfId="42" applyNumberFormat="1" applyFont="1" applyBorder="1" applyAlignment="1">
      <alignment vertical="center" wrapText="1"/>
    </xf>
    <xf numFmtId="3" fontId="2" fillId="0" borderId="10" xfId="0" applyNumberFormat="1" applyFont="1" applyBorder="1" applyAlignment="1">
      <alignment horizontal="right" vertical="center" wrapText="1"/>
    </xf>
    <xf numFmtId="0" fontId="5" fillId="0" borderId="10" xfId="0" applyFont="1" applyFill="1" applyBorder="1" applyAlignment="1">
      <alignment horizontal="center" vertical="center" wrapText="1"/>
    </xf>
    <xf numFmtId="0" fontId="7" fillId="0" borderId="18" xfId="0" applyFont="1" applyFill="1" applyBorder="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xf>
    <xf numFmtId="0" fontId="5" fillId="0" borderId="15" xfId="0" applyFont="1" applyFill="1" applyBorder="1" applyAlignment="1">
      <alignment horizontal="center"/>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xf>
    <xf numFmtId="0" fontId="3" fillId="33" borderId="0" xfId="0" applyFont="1" applyFill="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center" wrapText="1"/>
    </xf>
    <xf numFmtId="0" fontId="3" fillId="33" borderId="0" xfId="0" applyFont="1" applyFill="1" applyAlignment="1">
      <alignment horizontal="center"/>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3" borderId="16" xfId="0" applyFont="1" applyFill="1" applyBorder="1" applyAlignment="1">
      <alignment horizontal="center"/>
    </xf>
    <xf numFmtId="0" fontId="3" fillId="33" borderId="21" xfId="0" applyFont="1" applyFill="1" applyBorder="1" applyAlignment="1">
      <alignment horizontal="center"/>
    </xf>
    <xf numFmtId="0" fontId="6" fillId="33" borderId="18" xfId="0" applyFont="1" applyFill="1" applyBorder="1" applyAlignment="1">
      <alignment horizontal="center"/>
    </xf>
    <xf numFmtId="0" fontId="8" fillId="33"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6" fillId="0" borderId="18" xfId="0" applyFont="1" applyFill="1" applyBorder="1" applyAlignment="1">
      <alignment horizontal="center" vertical="center"/>
    </xf>
    <xf numFmtId="0" fontId="6" fillId="0" borderId="18" xfId="0" applyFont="1" applyFill="1" applyBorder="1" applyAlignment="1">
      <alignment horizontal="center"/>
    </xf>
    <xf numFmtId="0" fontId="58" fillId="0" borderId="0" xfId="0" applyFont="1" applyFill="1" applyBorder="1" applyAlignment="1">
      <alignment horizontal="center" vertical="center" wrapText="1"/>
    </xf>
    <xf numFmtId="0" fontId="58" fillId="0" borderId="14"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0" xfId="0" applyFont="1" applyFill="1" applyBorder="1" applyAlignment="1">
      <alignment horizontal="center" vertical="center"/>
    </xf>
    <xf numFmtId="0" fontId="58" fillId="0" borderId="14"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60" fillId="0" borderId="20" xfId="0" applyFont="1" applyFill="1" applyBorder="1" applyAlignment="1">
      <alignment horizontal="right" vertical="center" wrapText="1"/>
    </xf>
    <xf numFmtId="0" fontId="12" fillId="33" borderId="0" xfId="58" applyFont="1" applyFill="1" applyAlignment="1">
      <alignment horizontal="center" vertical="center" wrapText="1"/>
    </xf>
    <xf numFmtId="0" fontId="11" fillId="0" borderId="14" xfId="58" applyFont="1" applyBorder="1" applyAlignment="1">
      <alignment horizontal="center" vertical="center" wrapText="1"/>
    </xf>
    <xf numFmtId="0" fontId="11" fillId="0" borderId="13" xfId="58" applyFont="1" applyBorder="1" applyAlignment="1">
      <alignment horizontal="center" vertical="center" wrapText="1"/>
    </xf>
    <xf numFmtId="0" fontId="11" fillId="0" borderId="22" xfId="58" applyFont="1" applyBorder="1" applyAlignment="1">
      <alignment horizontal="center" vertical="center" wrapText="1"/>
    </xf>
    <xf numFmtId="0" fontId="11" fillId="33" borderId="14" xfId="58" applyFont="1" applyFill="1" applyBorder="1" applyAlignment="1">
      <alignment horizontal="center" vertical="center" wrapText="1"/>
    </xf>
    <xf numFmtId="0" fontId="11" fillId="33" borderId="22" xfId="58" applyFont="1" applyFill="1" applyBorder="1" applyAlignment="1">
      <alignment horizontal="center" vertical="center" wrapText="1"/>
    </xf>
    <xf numFmtId="0" fontId="11" fillId="33" borderId="13" xfId="58" applyFont="1" applyFill="1" applyBorder="1" applyAlignment="1">
      <alignment horizontal="center" vertical="center" wrapText="1"/>
    </xf>
    <xf numFmtId="0" fontId="11" fillId="33" borderId="10" xfId="58" applyFont="1" applyFill="1" applyBorder="1" applyAlignment="1">
      <alignment horizontal="center" vertical="top" wrapText="1"/>
    </xf>
    <xf numFmtId="0" fontId="11" fillId="0" borderId="10" xfId="58" applyFont="1" applyBorder="1" applyAlignment="1">
      <alignment horizontal="center" vertical="center" wrapText="1"/>
    </xf>
    <xf numFmtId="0" fontId="11" fillId="33" borderId="14" xfId="58" applyFont="1" applyFill="1" applyBorder="1" applyAlignment="1">
      <alignment horizontal="center" vertical="top" wrapText="1"/>
    </xf>
    <xf numFmtId="0" fontId="11" fillId="33" borderId="13" xfId="58" applyFont="1" applyFill="1" applyBorder="1" applyAlignment="1">
      <alignment horizontal="center" vertical="top" wrapText="1"/>
    </xf>
    <xf numFmtId="0" fontId="10" fillId="33" borderId="14" xfId="58" applyFont="1" applyFill="1" applyBorder="1" applyAlignment="1">
      <alignment horizontal="center" vertical="center" wrapText="1"/>
    </xf>
    <xf numFmtId="0" fontId="10" fillId="33" borderId="13" xfId="58" applyFont="1" applyFill="1" applyBorder="1" applyAlignment="1">
      <alignment horizontal="center" vertical="center" wrapText="1"/>
    </xf>
    <xf numFmtId="3" fontId="10" fillId="33" borderId="14" xfId="58" applyNumberFormat="1" applyFont="1" applyFill="1" applyBorder="1" applyAlignment="1">
      <alignment horizontal="center" vertical="center" wrapText="1"/>
    </xf>
    <xf numFmtId="3" fontId="10" fillId="33" borderId="13" xfId="58" applyNumberFormat="1" applyFont="1" applyFill="1" applyBorder="1" applyAlignment="1">
      <alignment horizontal="center" vertical="center" wrapText="1"/>
    </xf>
    <xf numFmtId="0" fontId="12" fillId="33" borderId="20" xfId="58" applyFont="1" applyFill="1" applyBorder="1" applyAlignment="1">
      <alignment horizontal="center" vertical="center" wrapText="1"/>
    </xf>
    <xf numFmtId="0" fontId="10" fillId="33" borderId="16" xfId="58" applyFont="1" applyFill="1" applyBorder="1" applyAlignment="1">
      <alignment horizontal="center" vertical="center" wrapText="1"/>
    </xf>
    <xf numFmtId="0" fontId="10" fillId="33" borderId="21" xfId="58" applyFont="1" applyFill="1" applyBorder="1" applyAlignment="1">
      <alignment horizontal="center" vertical="center" wrapText="1"/>
    </xf>
    <xf numFmtId="0" fontId="13" fillId="33" borderId="0" xfId="58" applyFont="1" applyFill="1" applyAlignment="1">
      <alignment horizontal="center" vertical="center" wrapText="1"/>
    </xf>
    <xf numFmtId="0" fontId="14" fillId="33" borderId="0" xfId="58" applyFont="1" applyFill="1" applyAlignment="1">
      <alignment horizontal="center" vertical="center" wrapText="1"/>
    </xf>
    <xf numFmtId="0" fontId="11" fillId="33" borderId="10" xfId="58" applyFont="1" applyFill="1" applyBorder="1" applyAlignment="1">
      <alignment horizontal="center" vertical="center" wrapText="1"/>
    </xf>
    <xf numFmtId="0" fontId="11" fillId="33" borderId="14" xfId="58" applyFont="1" applyFill="1" applyBorder="1" applyAlignment="1">
      <alignment horizontal="left" vertical="center" wrapText="1"/>
    </xf>
    <xf numFmtId="0" fontId="11" fillId="33" borderId="13" xfId="58"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Huong%20Son\Bi&#7875;u%20k&#232;m%20theo%20quy&#7871;t%20&#273;&#7883;nh%202256%20ph&#234;%20duy&#7879;t%20kinh%20ph&#237;%20ocop%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HUONG LUAT"/>
      <sheetName val="TỔNG HỢP CHUNG"/>
      <sheetName val="Huong Luat"/>
      <sheetName val="Hien Ngoc"/>
      <sheetName val=" B2.HIỀN NGỌC"/>
      <sheetName val="B3. THUẬN HÀ"/>
      <sheetName val="Thuan Ha"/>
      <sheetName val="B4. CƯỜNG NGA"/>
      <sheetName val="Chien Son"/>
      <sheetName val="Cuong Nga"/>
      <sheetName val="B5. CHIẾN SƠN"/>
      <sheetName val="B6 CHÈ TÂY SƠN"/>
      <sheetName val="Che Tay Son"/>
      <sheetName val="B7 CAM HUY MẠNH"/>
      <sheetName val="Cam Huy Manh"/>
      <sheetName val="B8. CAM BÙ"/>
      <sheetName val="Cam Truong Mai"/>
      <sheetName val="B9. Nem chua YB"/>
      <sheetName val="Nem chua"/>
    </sheetNames>
    <sheetDataSet>
      <sheetData sheetId="1">
        <row r="7">
          <cell r="B7" t="str">
            <v>HTX DV Hươu giống, nhung hươu, mật ong Sơn Lâm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2"/>
  <sheetViews>
    <sheetView zoomScalePageLayoutView="0" workbookViewId="0" topLeftCell="A1">
      <selection activeCell="A13" sqref="A13:IV22"/>
    </sheetView>
  </sheetViews>
  <sheetFormatPr defaultColWidth="9.00390625" defaultRowHeight="15"/>
  <cols>
    <col min="1" max="1" width="6.7109375" style="64" customWidth="1"/>
    <col min="2" max="2" width="61.28125" style="63" customWidth="1"/>
    <col min="3" max="3" width="15.7109375" style="56" customWidth="1"/>
    <col min="4" max="4" width="14.00390625" style="56" customWidth="1"/>
    <col min="5" max="5" width="12.28125" style="56" customWidth="1"/>
    <col min="6" max="6" width="13.7109375" style="56" customWidth="1"/>
    <col min="7" max="7" width="18.28125" style="39" customWidth="1"/>
    <col min="8" max="8" width="9.7109375" style="63" customWidth="1"/>
    <col min="9" max="16384" width="9.00390625" style="63" customWidth="1"/>
  </cols>
  <sheetData>
    <row r="1" spans="1:7" ht="31.5" customHeight="1">
      <c r="A1" s="202" t="s">
        <v>48</v>
      </c>
      <c r="B1" s="202"/>
      <c r="C1" s="202"/>
      <c r="D1" s="202"/>
      <c r="E1" s="202"/>
      <c r="F1" s="202"/>
      <c r="G1" s="202"/>
    </row>
    <row r="2" spans="1:7" ht="15.75" customHeight="1">
      <c r="A2" s="202" t="s">
        <v>44</v>
      </c>
      <c r="B2" s="203"/>
      <c r="C2" s="203"/>
      <c r="D2" s="203"/>
      <c r="E2" s="203"/>
      <c r="F2" s="203"/>
      <c r="G2" s="203"/>
    </row>
    <row r="3" spans="3:6" ht="10.5" customHeight="1">
      <c r="C3" s="54"/>
      <c r="D3" s="54"/>
      <c r="E3" s="54"/>
      <c r="F3" s="54"/>
    </row>
    <row r="4" spans="1:7" s="57" customFormat="1" ht="22.5" customHeight="1">
      <c r="A4" s="198" t="s">
        <v>0</v>
      </c>
      <c r="B4" s="198" t="s">
        <v>1</v>
      </c>
      <c r="C4" s="204" t="s">
        <v>41</v>
      </c>
      <c r="D4" s="204"/>
      <c r="E4" s="204" t="s">
        <v>42</v>
      </c>
      <c r="F4" s="204"/>
      <c r="G4" s="198" t="s">
        <v>37</v>
      </c>
    </row>
    <row r="5" spans="1:7" s="57" customFormat="1" ht="65.25" customHeight="1">
      <c r="A5" s="198"/>
      <c r="B5" s="198"/>
      <c r="C5" s="60" t="s">
        <v>43</v>
      </c>
      <c r="D5" s="60" t="s">
        <v>45</v>
      </c>
      <c r="E5" s="60" t="s">
        <v>43</v>
      </c>
      <c r="F5" s="60" t="s">
        <v>45</v>
      </c>
      <c r="G5" s="198"/>
    </row>
    <row r="6" spans="1:7" s="58" customFormat="1" ht="18.75" customHeight="1">
      <c r="A6" s="18" t="s">
        <v>13</v>
      </c>
      <c r="B6" s="18" t="s">
        <v>14</v>
      </c>
      <c r="C6" s="55" t="s">
        <v>15</v>
      </c>
      <c r="D6" s="60" t="s">
        <v>23</v>
      </c>
      <c r="E6" s="55" t="s">
        <v>38</v>
      </c>
      <c r="F6" s="55" t="s">
        <v>39</v>
      </c>
      <c r="G6" s="44" t="s">
        <v>40</v>
      </c>
    </row>
    <row r="7" spans="1:7" s="65" customFormat="1" ht="62.25" customHeight="1">
      <c r="A7" s="20" t="s">
        <v>2</v>
      </c>
      <c r="B7" s="5" t="s">
        <v>33</v>
      </c>
      <c r="C7" s="61" t="e">
        <f>#REF!</f>
        <v>#REF!</v>
      </c>
      <c r="D7" s="61" t="e">
        <f>#REF!</f>
        <v>#REF!</v>
      </c>
      <c r="E7" s="61" t="e">
        <f>#REF!</f>
        <v>#REF!</v>
      </c>
      <c r="F7" s="61" t="e">
        <f>#REF!</f>
        <v>#REF!</v>
      </c>
      <c r="G7" s="59" t="e">
        <f>F7-D7</f>
        <v>#REF!</v>
      </c>
    </row>
    <row r="8" spans="1:7" ht="54.75">
      <c r="A8" s="19" t="s">
        <v>3</v>
      </c>
      <c r="B8" s="13" t="s">
        <v>35</v>
      </c>
      <c r="C8" s="61" t="e">
        <f>#REF!</f>
        <v>#REF!</v>
      </c>
      <c r="D8" s="61" t="e">
        <f>#REF!</f>
        <v>#REF!</v>
      </c>
      <c r="E8" s="61" t="e">
        <f>#REF!</f>
        <v>#REF!</v>
      </c>
      <c r="F8" s="61" t="e">
        <f>#REF!</f>
        <v>#REF!</v>
      </c>
      <c r="G8" s="59" t="e">
        <f>F8-D8</f>
        <v>#REF!</v>
      </c>
    </row>
    <row r="9" spans="1:7" ht="54.75">
      <c r="A9" s="20" t="s">
        <v>4</v>
      </c>
      <c r="B9" s="13" t="s">
        <v>34</v>
      </c>
      <c r="C9" s="61" t="e">
        <f>#REF!</f>
        <v>#REF!</v>
      </c>
      <c r="D9" s="61" t="e">
        <f>#REF!</f>
        <v>#REF!</v>
      </c>
      <c r="E9" s="61" t="e">
        <f>#REF!</f>
        <v>#REF!</v>
      </c>
      <c r="F9" s="61" t="e">
        <f>#REF!</f>
        <v>#REF!</v>
      </c>
      <c r="G9" s="59" t="e">
        <f>F9-D9</f>
        <v>#REF!</v>
      </c>
    </row>
    <row r="10" spans="1:7" ht="13.5">
      <c r="A10" s="205" t="s">
        <v>12</v>
      </c>
      <c r="B10" s="205"/>
      <c r="C10" s="62" t="e">
        <f>SUM(C7:C9)</f>
        <v>#REF!</v>
      </c>
      <c r="D10" s="62" t="e">
        <f>SUM(D7:D9)</f>
        <v>#REF!</v>
      </c>
      <c r="E10" s="62" t="e">
        <f>SUM(E7:E9)</f>
        <v>#REF!</v>
      </c>
      <c r="F10" s="62" t="e">
        <f>SUM(F7:F9)</f>
        <v>#REF!</v>
      </c>
      <c r="G10" s="62" t="e">
        <f>SUM(G7:G9)</f>
        <v>#REF!</v>
      </c>
    </row>
    <row r="11" spans="1:7" ht="18" customHeight="1">
      <c r="A11" s="205" t="s">
        <v>46</v>
      </c>
      <c r="B11" s="205"/>
      <c r="C11" s="66" t="e">
        <f>ROUND(C10,-3)</f>
        <v>#REF!</v>
      </c>
      <c r="D11" s="66" t="e">
        <f>ROUND(D10,-3)</f>
        <v>#REF!</v>
      </c>
      <c r="E11" s="66" t="e">
        <f>ROUND(E10,-3)</f>
        <v>#REF!</v>
      </c>
      <c r="F11" s="66" t="e">
        <f>ROUND(F10,-3)</f>
        <v>#REF!</v>
      </c>
      <c r="G11" s="66" t="e">
        <f>ROUND(G10,-3)</f>
        <v>#REF!</v>
      </c>
    </row>
    <row r="12" spans="1:7" s="57" customFormat="1" ht="30.75" customHeight="1">
      <c r="A12" s="199" t="s">
        <v>66</v>
      </c>
      <c r="B12" s="199"/>
      <c r="C12" s="199"/>
      <c r="D12" s="199"/>
      <c r="E12" s="199"/>
      <c r="F12" s="199"/>
      <c r="G12" s="199"/>
    </row>
    <row r="13" spans="1:7" s="17" customFormat="1" ht="13.5">
      <c r="A13" s="37"/>
      <c r="C13" s="49"/>
      <c r="D13" s="49"/>
      <c r="E13" s="200" t="s">
        <v>30</v>
      </c>
      <c r="F13" s="200"/>
      <c r="G13" s="200"/>
    </row>
    <row r="14" spans="1:7" s="17" customFormat="1" ht="13.5">
      <c r="A14" s="37"/>
      <c r="B14" s="40" t="s">
        <v>21</v>
      </c>
      <c r="C14" s="49"/>
      <c r="D14" s="49"/>
      <c r="E14" s="49"/>
      <c r="F14" s="201" t="s">
        <v>17</v>
      </c>
      <c r="G14" s="201"/>
    </row>
    <row r="15" spans="1:7" s="17" customFormat="1" ht="13.5">
      <c r="A15" s="37"/>
      <c r="B15" s="40"/>
      <c r="C15" s="49"/>
      <c r="D15" s="49"/>
      <c r="E15" s="49"/>
      <c r="F15" s="201" t="s">
        <v>18</v>
      </c>
      <c r="G15" s="201"/>
    </row>
    <row r="16" spans="1:7" s="17" customFormat="1" ht="13.5">
      <c r="A16" s="37"/>
      <c r="B16" s="40"/>
      <c r="C16" s="49"/>
      <c r="D16" s="49"/>
      <c r="E16" s="49"/>
      <c r="F16" s="201" t="s">
        <v>19</v>
      </c>
      <c r="G16" s="201"/>
    </row>
    <row r="17" spans="1:7" s="17" customFormat="1" ht="13.5">
      <c r="A17" s="37"/>
      <c r="B17" s="40"/>
      <c r="C17" s="49"/>
      <c r="D17" s="49"/>
      <c r="E17" s="49"/>
      <c r="F17" s="40"/>
      <c r="G17" s="50"/>
    </row>
    <row r="18" spans="1:7" s="17" customFormat="1" ht="13.5">
      <c r="A18" s="37"/>
      <c r="B18" s="40"/>
      <c r="C18" s="49"/>
      <c r="D18" s="49"/>
      <c r="E18" s="49"/>
      <c r="F18" s="40"/>
      <c r="G18" s="50"/>
    </row>
    <row r="19" spans="1:7" s="17" customFormat="1" ht="13.5">
      <c r="A19" s="37"/>
      <c r="B19" s="40"/>
      <c r="C19" s="49"/>
      <c r="D19" s="49"/>
      <c r="E19" s="49"/>
      <c r="F19" s="40"/>
      <c r="G19" s="50"/>
    </row>
    <row r="20" spans="1:7" s="17" customFormat="1" ht="13.5">
      <c r="A20" s="37"/>
      <c r="B20" s="40"/>
      <c r="C20" s="49"/>
      <c r="D20" s="49"/>
      <c r="E20" s="49"/>
      <c r="F20" s="40"/>
      <c r="G20" s="50"/>
    </row>
    <row r="21" spans="1:7" s="17" customFormat="1" ht="13.5">
      <c r="A21" s="37"/>
      <c r="B21" s="40" t="s">
        <v>22</v>
      </c>
      <c r="C21" s="49"/>
      <c r="D21" s="49"/>
      <c r="E21" s="49"/>
      <c r="F21" s="201" t="s">
        <v>20</v>
      </c>
      <c r="G21" s="201"/>
    </row>
    <row r="22" spans="1:7" s="17" customFormat="1" ht="13.5">
      <c r="A22" s="37"/>
      <c r="C22" s="49"/>
      <c r="D22" s="49"/>
      <c r="E22" s="49"/>
      <c r="F22" s="37"/>
      <c r="G22" s="38"/>
    </row>
  </sheetData>
  <sheetProtection/>
  <mergeCells count="16">
    <mergeCell ref="F16:G16"/>
    <mergeCell ref="F21:G21"/>
    <mergeCell ref="A1:G1"/>
    <mergeCell ref="G4:G5"/>
    <mergeCell ref="A2:G2"/>
    <mergeCell ref="C4:D4"/>
    <mergeCell ref="E4:F4"/>
    <mergeCell ref="A11:B11"/>
    <mergeCell ref="A10:B10"/>
    <mergeCell ref="A4:A5"/>
    <mergeCell ref="B4:B5"/>
    <mergeCell ref="A12:G12"/>
    <mergeCell ref="E13:G13"/>
    <mergeCell ref="F14:G14"/>
    <mergeCell ref="F15:G15"/>
  </mergeCells>
  <printOptions/>
  <pageMargins left="0.118110236220472" right="0.196850393700787" top="0.2" bottom="0.34" header="0.118110236220472" footer="0.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4"/>
  <sheetViews>
    <sheetView zoomScaleSheetLayoutView="100" workbookViewId="0" topLeftCell="A1">
      <selection activeCell="H6" sqref="H6"/>
    </sheetView>
  </sheetViews>
  <sheetFormatPr defaultColWidth="9.00390625" defaultRowHeight="15"/>
  <cols>
    <col min="1" max="1" width="5.421875" style="114" customWidth="1"/>
    <col min="2" max="2" width="49.140625" style="115" customWidth="1"/>
    <col min="3" max="3" width="16.140625" style="115" customWidth="1"/>
    <col min="4" max="4" width="25.140625" style="115" customWidth="1"/>
    <col min="5" max="5" width="12.7109375" style="115" customWidth="1"/>
    <col min="6" max="6" width="12.00390625" style="116" customWidth="1"/>
    <col min="7" max="7" width="14.421875" style="111" customWidth="1"/>
    <col min="8" max="9" width="9.00390625" style="111" customWidth="1"/>
    <col min="10" max="10" width="12.421875" style="111" bestFit="1" customWidth="1"/>
    <col min="11" max="16384" width="9.00390625" style="111" customWidth="1"/>
  </cols>
  <sheetData>
    <row r="1" spans="1:6" s="117" customFormat="1" ht="21.75" customHeight="1">
      <c r="A1" s="236" t="s">
        <v>187</v>
      </c>
      <c r="B1" s="236"/>
      <c r="C1" s="236"/>
      <c r="D1" s="236"/>
      <c r="E1" s="236"/>
      <c r="F1" s="236"/>
    </row>
    <row r="2" spans="1:13" s="117" customFormat="1" ht="21.75" customHeight="1">
      <c r="A2" s="243" t="s">
        <v>195</v>
      </c>
      <c r="B2" s="243"/>
      <c r="C2" s="243"/>
      <c r="D2" s="243"/>
      <c r="E2" s="243"/>
      <c r="F2" s="243"/>
      <c r="G2" s="143"/>
      <c r="H2" s="118"/>
      <c r="I2" s="118"/>
      <c r="J2" s="118"/>
      <c r="K2" s="118"/>
      <c r="L2" s="118"/>
      <c r="M2" s="118"/>
    </row>
    <row r="3" spans="2:6" ht="15.75" customHeight="1">
      <c r="B3" s="144"/>
      <c r="C3" s="144"/>
      <c r="D3" s="242" t="s">
        <v>89</v>
      </c>
      <c r="E3" s="242"/>
      <c r="F3" s="242"/>
    </row>
    <row r="4" spans="1:6" s="117" customFormat="1" ht="15.75" customHeight="1">
      <c r="A4" s="239" t="s">
        <v>0</v>
      </c>
      <c r="B4" s="239" t="s">
        <v>179</v>
      </c>
      <c r="C4" s="237" t="s">
        <v>134</v>
      </c>
      <c r="D4" s="237" t="s">
        <v>105</v>
      </c>
      <c r="E4" s="237" t="s">
        <v>196</v>
      </c>
      <c r="F4" s="240" t="s">
        <v>101</v>
      </c>
    </row>
    <row r="5" spans="1:6" s="117" customFormat="1" ht="36" customHeight="1">
      <c r="A5" s="239"/>
      <c r="B5" s="239"/>
      <c r="C5" s="238"/>
      <c r="D5" s="238"/>
      <c r="E5" s="238"/>
      <c r="F5" s="241"/>
    </row>
    <row r="6" spans="1:7" s="117" customFormat="1" ht="36" customHeight="1">
      <c r="A6" s="188" t="s">
        <v>13</v>
      </c>
      <c r="B6" s="192" t="s">
        <v>12</v>
      </c>
      <c r="C6" s="187"/>
      <c r="D6" s="187"/>
      <c r="E6" s="184">
        <v>9087409</v>
      </c>
      <c r="F6" s="184">
        <v>8006244.05815</v>
      </c>
      <c r="G6" s="195"/>
    </row>
    <row r="7" spans="1:6" s="117" customFormat="1" ht="29.25" customHeight="1">
      <c r="A7" s="188" t="s">
        <v>14</v>
      </c>
      <c r="B7" s="192" t="s">
        <v>107</v>
      </c>
      <c r="C7" s="187"/>
      <c r="D7" s="187"/>
      <c r="E7" s="187"/>
      <c r="F7" s="131"/>
    </row>
    <row r="8" spans="1:7" s="117" customFormat="1" ht="29.25" customHeight="1">
      <c r="A8" s="188" t="s">
        <v>2</v>
      </c>
      <c r="B8" s="192" t="s">
        <v>108</v>
      </c>
      <c r="C8" s="187"/>
      <c r="D8" s="187"/>
      <c r="E8" s="185">
        <v>2592728</v>
      </c>
      <c r="F8" s="174">
        <v>1776607</v>
      </c>
      <c r="G8" s="195"/>
    </row>
    <row r="9" spans="1:7" s="117" customFormat="1" ht="29.25" customHeight="1">
      <c r="A9" s="193">
        <v>1</v>
      </c>
      <c r="B9" s="120" t="s">
        <v>109</v>
      </c>
      <c r="C9" s="170" t="s">
        <v>122</v>
      </c>
      <c r="D9" s="170" t="s">
        <v>110</v>
      </c>
      <c r="E9" s="186">
        <v>173405</v>
      </c>
      <c r="F9" s="175">
        <v>173405</v>
      </c>
      <c r="G9" s="195"/>
    </row>
    <row r="10" spans="1:7" s="117" customFormat="1" ht="35.25" customHeight="1">
      <c r="A10" s="193">
        <v>2</v>
      </c>
      <c r="B10" s="120" t="s">
        <v>188</v>
      </c>
      <c r="C10" s="170" t="s">
        <v>122</v>
      </c>
      <c r="D10" s="170" t="s">
        <v>185</v>
      </c>
      <c r="E10" s="186">
        <v>288595</v>
      </c>
      <c r="F10" s="175">
        <v>288595</v>
      </c>
      <c r="G10" s="195"/>
    </row>
    <row r="11" spans="1:7" s="117" customFormat="1" ht="35.25" customHeight="1">
      <c r="A11" s="193">
        <v>3</v>
      </c>
      <c r="B11" s="120" t="s">
        <v>113</v>
      </c>
      <c r="C11" s="170" t="s">
        <v>123</v>
      </c>
      <c r="D11" s="170" t="s">
        <v>112</v>
      </c>
      <c r="E11" s="186">
        <v>453476</v>
      </c>
      <c r="F11" s="175">
        <v>453476</v>
      </c>
      <c r="G11" s="195"/>
    </row>
    <row r="12" spans="1:7" s="117" customFormat="1" ht="29.25" customHeight="1">
      <c r="A12" s="193">
        <v>4</v>
      </c>
      <c r="B12" s="120" t="s">
        <v>114</v>
      </c>
      <c r="C12" s="170" t="s">
        <v>124</v>
      </c>
      <c r="D12" s="170" t="s">
        <v>115</v>
      </c>
      <c r="E12" s="186">
        <v>311885</v>
      </c>
      <c r="F12" s="175">
        <v>311885</v>
      </c>
      <c r="G12" s="195"/>
    </row>
    <row r="13" spans="1:7" s="117" customFormat="1" ht="29.25" customHeight="1">
      <c r="A13" s="193">
        <v>5</v>
      </c>
      <c r="B13" s="120" t="s">
        <v>116</v>
      </c>
      <c r="C13" s="170" t="s">
        <v>125</v>
      </c>
      <c r="D13" s="170" t="s">
        <v>117</v>
      </c>
      <c r="E13" s="186">
        <v>163303</v>
      </c>
      <c r="F13" s="175"/>
      <c r="G13" s="195"/>
    </row>
    <row r="14" spans="1:7" s="117" customFormat="1" ht="40.5" customHeight="1">
      <c r="A14" s="193">
        <v>6</v>
      </c>
      <c r="B14" s="120" t="s">
        <v>118</v>
      </c>
      <c r="C14" s="170" t="s">
        <v>126</v>
      </c>
      <c r="D14" s="170" t="s">
        <v>120</v>
      </c>
      <c r="E14" s="186">
        <v>549246</v>
      </c>
      <c r="F14" s="175">
        <v>549246</v>
      </c>
      <c r="G14" s="195"/>
    </row>
    <row r="15" spans="1:7" s="117" customFormat="1" ht="40.5" customHeight="1">
      <c r="A15" s="193">
        <v>7</v>
      </c>
      <c r="B15" s="120" t="s">
        <v>119</v>
      </c>
      <c r="C15" s="170" t="s">
        <v>127</v>
      </c>
      <c r="D15" s="170" t="s">
        <v>163</v>
      </c>
      <c r="E15" s="186">
        <v>652818</v>
      </c>
      <c r="F15" s="175"/>
      <c r="G15" s="195"/>
    </row>
    <row r="16" spans="1:6" s="117" customFormat="1" ht="29.25" customHeight="1">
      <c r="A16" s="188" t="s">
        <v>3</v>
      </c>
      <c r="B16" s="192" t="s">
        <v>87</v>
      </c>
      <c r="C16" s="187"/>
      <c r="D16" s="187"/>
      <c r="E16" s="185">
        <v>4103913</v>
      </c>
      <c r="F16" s="136">
        <v>4103912.05815</v>
      </c>
    </row>
    <row r="17" spans="1:6" ht="36.75" customHeight="1">
      <c r="A17" s="179">
        <v>1</v>
      </c>
      <c r="B17" s="112" t="s">
        <v>67</v>
      </c>
      <c r="C17" s="121" t="s">
        <v>84</v>
      </c>
      <c r="D17" s="121" t="s">
        <v>167</v>
      </c>
      <c r="E17" s="180">
        <v>239576</v>
      </c>
      <c r="F17" s="113">
        <v>239576</v>
      </c>
    </row>
    <row r="18" spans="1:6" ht="29.25" customHeight="1">
      <c r="A18" s="121">
        <v>2</v>
      </c>
      <c r="B18" s="112" t="s">
        <v>68</v>
      </c>
      <c r="C18" s="121" t="s">
        <v>85</v>
      </c>
      <c r="D18" s="121" t="s">
        <v>169</v>
      </c>
      <c r="E18" s="180">
        <v>166807</v>
      </c>
      <c r="F18" s="113">
        <v>166806.6</v>
      </c>
    </row>
    <row r="19" spans="1:6" ht="33.75" customHeight="1">
      <c r="A19" s="179">
        <v>3</v>
      </c>
      <c r="B19" s="119" t="s">
        <v>69</v>
      </c>
      <c r="C19" s="121" t="s">
        <v>85</v>
      </c>
      <c r="D19" s="121" t="s">
        <v>168</v>
      </c>
      <c r="E19" s="180">
        <v>247425</v>
      </c>
      <c r="F19" s="113">
        <v>247425.16</v>
      </c>
    </row>
    <row r="20" spans="1:6" ht="29.25" customHeight="1">
      <c r="A20" s="179">
        <v>4</v>
      </c>
      <c r="B20" s="120" t="s">
        <v>70</v>
      </c>
      <c r="C20" s="121" t="s">
        <v>85</v>
      </c>
      <c r="D20" s="121" t="s">
        <v>170</v>
      </c>
      <c r="E20" s="180">
        <v>177945</v>
      </c>
      <c r="F20" s="113">
        <v>177944.62145</v>
      </c>
    </row>
    <row r="21" spans="1:6" ht="29.25" customHeight="1">
      <c r="A21" s="179">
        <v>5</v>
      </c>
      <c r="B21" s="119" t="s">
        <v>72</v>
      </c>
      <c r="C21" s="121" t="s">
        <v>76</v>
      </c>
      <c r="D21" s="121" t="s">
        <v>106</v>
      </c>
      <c r="E21" s="197">
        <v>351700</v>
      </c>
      <c r="F21" s="113">
        <v>351699.5867</v>
      </c>
    </row>
    <row r="22" spans="1:6" ht="29.25" customHeight="1">
      <c r="A22" s="179">
        <v>6</v>
      </c>
      <c r="B22" s="120" t="s">
        <v>73</v>
      </c>
      <c r="C22" s="121" t="s">
        <v>78</v>
      </c>
      <c r="D22" s="121" t="s">
        <v>171</v>
      </c>
      <c r="E22" s="180">
        <v>154692</v>
      </c>
      <c r="F22" s="113">
        <v>154692.19</v>
      </c>
    </row>
    <row r="23" spans="1:6" ht="29.25" customHeight="1">
      <c r="A23" s="121">
        <v>7</v>
      </c>
      <c r="B23" s="112" t="s">
        <v>74</v>
      </c>
      <c r="C23" s="121" t="s">
        <v>80</v>
      </c>
      <c r="D23" s="121" t="s">
        <v>172</v>
      </c>
      <c r="E23" s="180">
        <v>198568</v>
      </c>
      <c r="F23" s="113">
        <v>198567.8</v>
      </c>
    </row>
    <row r="24" spans="1:6" ht="31.5" customHeight="1">
      <c r="A24" s="121">
        <v>8</v>
      </c>
      <c r="B24" s="112" t="s">
        <v>71</v>
      </c>
      <c r="C24" s="121" t="s">
        <v>86</v>
      </c>
      <c r="D24" s="121" t="s">
        <v>173</v>
      </c>
      <c r="E24" s="180">
        <v>2567200</v>
      </c>
      <c r="F24" s="113">
        <v>2567200.1</v>
      </c>
    </row>
    <row r="25" spans="1:6" ht="29.25" customHeight="1">
      <c r="A25" s="121" t="s">
        <v>4</v>
      </c>
      <c r="B25" s="194" t="s">
        <v>133</v>
      </c>
      <c r="C25" s="112"/>
      <c r="D25" s="112"/>
      <c r="E25" s="183">
        <v>2390768</v>
      </c>
      <c r="F25" s="181">
        <v>2125725</v>
      </c>
    </row>
    <row r="26" spans="1:6" ht="29.25" customHeight="1">
      <c r="A26" s="121">
        <v>1</v>
      </c>
      <c r="B26" s="112" t="s">
        <v>165</v>
      </c>
      <c r="C26" s="121" t="s">
        <v>135</v>
      </c>
      <c r="D26" s="121" t="s">
        <v>136</v>
      </c>
      <c r="E26" s="180">
        <v>320962</v>
      </c>
      <c r="F26" s="182">
        <v>320962</v>
      </c>
    </row>
    <row r="27" spans="1:6" ht="29.25" customHeight="1">
      <c r="A27" s="121">
        <v>2</v>
      </c>
      <c r="B27" s="112" t="s">
        <v>137</v>
      </c>
      <c r="C27" s="121" t="s">
        <v>138</v>
      </c>
      <c r="D27" s="121" t="s">
        <v>139</v>
      </c>
      <c r="E27" s="180">
        <v>434510</v>
      </c>
      <c r="F27" s="182">
        <v>434510</v>
      </c>
    </row>
    <row r="28" spans="1:6" ht="29.25" customHeight="1">
      <c r="A28" s="121">
        <v>3</v>
      </c>
      <c r="B28" s="112" t="s">
        <v>140</v>
      </c>
      <c r="C28" s="121" t="s">
        <v>138</v>
      </c>
      <c r="D28" s="121" t="s">
        <v>143</v>
      </c>
      <c r="E28" s="180">
        <v>417720</v>
      </c>
      <c r="F28" s="196">
        <v>417720</v>
      </c>
    </row>
    <row r="29" spans="1:6" ht="29.25" customHeight="1">
      <c r="A29" s="121">
        <v>4</v>
      </c>
      <c r="B29" s="112" t="s">
        <v>144</v>
      </c>
      <c r="C29" s="121" t="s">
        <v>146</v>
      </c>
      <c r="D29" s="121" t="s">
        <v>145</v>
      </c>
      <c r="E29" s="180">
        <v>265043</v>
      </c>
      <c r="F29" s="196"/>
    </row>
    <row r="30" spans="1:6" ht="29.25" customHeight="1">
      <c r="A30" s="121">
        <v>5</v>
      </c>
      <c r="B30" s="112" t="s">
        <v>166</v>
      </c>
      <c r="C30" s="121" t="s">
        <v>148</v>
      </c>
      <c r="D30" s="121" t="s">
        <v>149</v>
      </c>
      <c r="E30" s="180">
        <v>349448</v>
      </c>
      <c r="F30" s="182">
        <v>349448</v>
      </c>
    </row>
    <row r="31" spans="1:6" ht="29.25" customHeight="1">
      <c r="A31" s="121">
        <v>6</v>
      </c>
      <c r="B31" s="112" t="s">
        <v>150</v>
      </c>
      <c r="C31" s="121" t="s">
        <v>151</v>
      </c>
      <c r="D31" s="121" t="s">
        <v>152</v>
      </c>
      <c r="E31" s="180">
        <v>141920</v>
      </c>
      <c r="F31" s="182">
        <v>141920</v>
      </c>
    </row>
    <row r="32" spans="1:6" ht="29.25" customHeight="1">
      <c r="A32" s="121">
        <v>7</v>
      </c>
      <c r="B32" s="112" t="s">
        <v>189</v>
      </c>
      <c r="C32" s="121" t="s">
        <v>156</v>
      </c>
      <c r="D32" s="121" t="s">
        <v>190</v>
      </c>
      <c r="E32" s="180">
        <v>179770</v>
      </c>
      <c r="F32" s="182">
        <v>179770</v>
      </c>
    </row>
    <row r="33" spans="1:6" ht="29.25" customHeight="1">
      <c r="A33" s="121">
        <v>8</v>
      </c>
      <c r="B33" s="112" t="s">
        <v>191</v>
      </c>
      <c r="C33" s="121" t="s">
        <v>156</v>
      </c>
      <c r="D33" s="121" t="s">
        <v>192</v>
      </c>
      <c r="E33" s="180">
        <v>182245</v>
      </c>
      <c r="F33" s="182">
        <v>182245</v>
      </c>
    </row>
    <row r="34" spans="1:6" ht="29.25" customHeight="1">
      <c r="A34" s="121">
        <v>9</v>
      </c>
      <c r="B34" s="112" t="s">
        <v>158</v>
      </c>
      <c r="C34" s="121" t="s">
        <v>159</v>
      </c>
      <c r="D34" s="121" t="s">
        <v>160</v>
      </c>
      <c r="E34" s="180">
        <v>99150</v>
      </c>
      <c r="F34" s="182">
        <v>99150</v>
      </c>
    </row>
  </sheetData>
  <sheetProtection/>
  <mergeCells count="9">
    <mergeCell ref="A1:F1"/>
    <mergeCell ref="D4:D5"/>
    <mergeCell ref="A4:A5"/>
    <mergeCell ref="B4:B5"/>
    <mergeCell ref="C4:C5"/>
    <mergeCell ref="F4:F5"/>
    <mergeCell ref="E4:E5"/>
    <mergeCell ref="D3:F3"/>
    <mergeCell ref="A2:F2"/>
  </mergeCells>
  <printOptions horizontalCentered="1"/>
  <pageMargins left="0.21" right="0.2" top="0.33" bottom="0.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O73"/>
  <sheetViews>
    <sheetView tabSelected="1" zoomScale="85" zoomScaleNormal="85" zoomScalePageLayoutView="0" workbookViewId="0" topLeftCell="A1">
      <pane ySplit="8" topLeftCell="A9" activePane="bottomLeft" state="frozen"/>
      <selection pane="topLeft" activeCell="A1" sqref="A1"/>
      <selection pane="bottomLeft" activeCell="N7" sqref="N7"/>
    </sheetView>
  </sheetViews>
  <sheetFormatPr defaultColWidth="9.00390625" defaultRowHeight="15"/>
  <cols>
    <col min="1" max="1" width="5.57421875" style="125" customWidth="1"/>
    <col min="2" max="2" width="21.8515625" style="125" customWidth="1"/>
    <col min="3" max="3" width="12.8515625" style="125" customWidth="1"/>
    <col min="4" max="4" width="12.00390625" style="125" customWidth="1"/>
    <col min="5" max="5" width="51.57421875" style="169" customWidth="1"/>
    <col min="6" max="6" width="11.28125" style="125" customWidth="1"/>
    <col min="7" max="7" width="15.7109375" style="125" customWidth="1"/>
    <col min="8" max="8" width="11.8515625" style="138" customWidth="1"/>
    <col min="9" max="9" width="14.7109375" style="152" customWidth="1"/>
    <col min="10" max="10" width="13.8515625" style="152" customWidth="1"/>
    <col min="11" max="11" width="26.7109375" style="124" hidden="1" customWidth="1"/>
    <col min="12" max="12" width="16.7109375" style="122" bestFit="1" customWidth="1"/>
    <col min="13" max="13" width="9.00390625" style="122" customWidth="1"/>
    <col min="14" max="16384" width="9.00390625" style="123" customWidth="1"/>
  </cols>
  <sheetData>
    <row r="2" spans="1:10" ht="32.25" customHeight="1">
      <c r="A2" s="261" t="s">
        <v>194</v>
      </c>
      <c r="B2" s="261"/>
      <c r="C2" s="261"/>
      <c r="D2" s="261"/>
      <c r="E2" s="261"/>
      <c r="F2" s="261"/>
      <c r="G2" s="261"/>
      <c r="H2" s="261"/>
      <c r="I2" s="261"/>
      <c r="J2" s="261"/>
    </row>
    <row r="3" spans="1:10" ht="18.75" customHeight="1">
      <c r="A3" s="262" t="s">
        <v>195</v>
      </c>
      <c r="B3" s="262"/>
      <c r="C3" s="262"/>
      <c r="D3" s="262"/>
      <c r="E3" s="262"/>
      <c r="F3" s="262"/>
      <c r="G3" s="262"/>
      <c r="H3" s="262"/>
      <c r="I3" s="262"/>
      <c r="J3" s="262"/>
    </row>
    <row r="4" spans="1:10" ht="18.75" customHeight="1">
      <c r="A4" s="189"/>
      <c r="B4" s="189"/>
      <c r="C4" s="189"/>
      <c r="D4" s="189"/>
      <c r="E4" s="189"/>
      <c r="F4" s="189"/>
      <c r="G4" s="189"/>
      <c r="H4" s="189"/>
      <c r="I4" s="189"/>
      <c r="J4" s="189"/>
    </row>
    <row r="5" spans="1:10" ht="18.75" customHeight="1">
      <c r="A5" s="124"/>
      <c r="B5" s="124"/>
      <c r="C5" s="124"/>
      <c r="D5" s="124"/>
      <c r="E5" s="162"/>
      <c r="F5" s="140"/>
      <c r="G5" s="140"/>
      <c r="H5" s="258" t="s">
        <v>89</v>
      </c>
      <c r="I5" s="258"/>
      <c r="J5" s="258"/>
    </row>
    <row r="6" spans="1:10" ht="18.75" customHeight="1">
      <c r="A6" s="254" t="s">
        <v>0</v>
      </c>
      <c r="B6" s="254" t="s">
        <v>88</v>
      </c>
      <c r="C6" s="254" t="s">
        <v>134</v>
      </c>
      <c r="D6" s="254" t="s">
        <v>104</v>
      </c>
      <c r="E6" s="254" t="s">
        <v>95</v>
      </c>
      <c r="F6" s="254" t="s">
        <v>99</v>
      </c>
      <c r="G6" s="254" t="s">
        <v>90</v>
      </c>
      <c r="H6" s="254" t="s">
        <v>100</v>
      </c>
      <c r="I6" s="256" t="s">
        <v>186</v>
      </c>
      <c r="J6" s="256" t="s">
        <v>102</v>
      </c>
    </row>
    <row r="7" spans="1:13" s="125" customFormat="1" ht="57" customHeight="1">
      <c r="A7" s="255"/>
      <c r="B7" s="255"/>
      <c r="C7" s="255"/>
      <c r="D7" s="255"/>
      <c r="E7" s="255"/>
      <c r="F7" s="255"/>
      <c r="G7" s="255"/>
      <c r="H7" s="255"/>
      <c r="I7" s="257"/>
      <c r="J7" s="257"/>
      <c r="K7" s="124"/>
      <c r="L7" s="124"/>
      <c r="M7" s="124"/>
    </row>
    <row r="8" spans="1:13" s="125" customFormat="1" ht="34.5" customHeight="1">
      <c r="A8" s="142" t="s">
        <v>13</v>
      </c>
      <c r="B8" s="133" t="s">
        <v>12</v>
      </c>
      <c r="C8" s="133"/>
      <c r="D8" s="133"/>
      <c r="E8" s="163"/>
      <c r="F8" s="133"/>
      <c r="G8" s="133"/>
      <c r="H8" s="171"/>
      <c r="I8" s="149">
        <f>+I10+I32+I47</f>
        <v>9087408</v>
      </c>
      <c r="J8" s="149">
        <f>+J10+J32+J47</f>
        <v>8006244</v>
      </c>
      <c r="K8" s="124"/>
      <c r="L8" s="191"/>
      <c r="M8" s="124"/>
    </row>
    <row r="9" spans="1:13" s="125" customFormat="1" ht="34.5" customHeight="1">
      <c r="A9" s="142" t="s">
        <v>14</v>
      </c>
      <c r="B9" s="259" t="s">
        <v>164</v>
      </c>
      <c r="C9" s="260"/>
      <c r="D9" s="134"/>
      <c r="E9" s="163"/>
      <c r="F9" s="133"/>
      <c r="G9" s="133"/>
      <c r="H9" s="171"/>
      <c r="I9" s="149"/>
      <c r="J9" s="149"/>
      <c r="K9" s="124"/>
      <c r="L9" s="124"/>
      <c r="M9" s="124"/>
    </row>
    <row r="10" spans="1:13" s="125" customFormat="1" ht="34.5" customHeight="1">
      <c r="A10" s="154" t="s">
        <v>2</v>
      </c>
      <c r="B10" s="155" t="s">
        <v>108</v>
      </c>
      <c r="C10" s="156"/>
      <c r="D10" s="146"/>
      <c r="E10" s="164"/>
      <c r="F10" s="157"/>
      <c r="G10" s="157"/>
      <c r="H10" s="172"/>
      <c r="I10" s="158">
        <f>SUM(I11:I31)</f>
        <v>2592728</v>
      </c>
      <c r="J10" s="158">
        <f>SUM(J11:J31)</f>
        <v>1776607</v>
      </c>
      <c r="K10" s="124"/>
      <c r="L10" s="124"/>
      <c r="M10" s="124"/>
    </row>
    <row r="11" spans="1:13" s="125" customFormat="1" ht="27" customHeight="1">
      <c r="A11" s="247">
        <v>1</v>
      </c>
      <c r="B11" s="247" t="s">
        <v>109</v>
      </c>
      <c r="C11" s="247" t="s">
        <v>122</v>
      </c>
      <c r="D11" s="247" t="s">
        <v>110</v>
      </c>
      <c r="E11" s="165" t="s">
        <v>131</v>
      </c>
      <c r="F11" s="132" t="s">
        <v>83</v>
      </c>
      <c r="G11" s="132" t="s">
        <v>93</v>
      </c>
      <c r="H11" s="137">
        <v>200000</v>
      </c>
      <c r="I11" s="150">
        <v>5341</v>
      </c>
      <c r="J11" s="150">
        <v>5341</v>
      </c>
      <c r="K11" s="124"/>
      <c r="L11" s="124"/>
      <c r="M11" s="124"/>
    </row>
    <row r="12" spans="1:13" s="125" customFormat="1" ht="54">
      <c r="A12" s="249"/>
      <c r="B12" s="249"/>
      <c r="C12" s="249"/>
      <c r="D12" s="249"/>
      <c r="E12" s="166" t="s">
        <v>96</v>
      </c>
      <c r="F12" s="132" t="s">
        <v>83</v>
      </c>
      <c r="G12" s="132" t="s">
        <v>91</v>
      </c>
      <c r="H12" s="137">
        <v>300000</v>
      </c>
      <c r="I12" s="150">
        <v>168064</v>
      </c>
      <c r="J12" s="150">
        <v>168064</v>
      </c>
      <c r="K12" s="124"/>
      <c r="L12" s="124"/>
      <c r="M12" s="124"/>
    </row>
    <row r="13" spans="1:13" s="125" customFormat="1" ht="28.5" customHeight="1">
      <c r="A13" s="247">
        <v>2</v>
      </c>
      <c r="B13" s="247" t="s">
        <v>188</v>
      </c>
      <c r="C13" s="247" t="s">
        <v>122</v>
      </c>
      <c r="D13" s="247" t="s">
        <v>111</v>
      </c>
      <c r="E13" s="165" t="s">
        <v>131</v>
      </c>
      <c r="F13" s="132" t="s">
        <v>83</v>
      </c>
      <c r="G13" s="132" t="s">
        <v>93</v>
      </c>
      <c r="H13" s="137">
        <v>200000</v>
      </c>
      <c r="I13" s="150">
        <v>4389</v>
      </c>
      <c r="J13" s="150">
        <v>4389</v>
      </c>
      <c r="K13" s="124"/>
      <c r="L13" s="124"/>
      <c r="M13" s="124"/>
    </row>
    <row r="14" spans="1:13" s="125" customFormat="1" ht="54">
      <c r="A14" s="248"/>
      <c r="B14" s="248"/>
      <c r="C14" s="248"/>
      <c r="D14" s="248"/>
      <c r="E14" s="166" t="s">
        <v>97</v>
      </c>
      <c r="F14" s="132" t="s">
        <v>83</v>
      </c>
      <c r="G14" s="132" t="s">
        <v>91</v>
      </c>
      <c r="H14" s="137">
        <v>300000</v>
      </c>
      <c r="I14" s="150">
        <v>164206</v>
      </c>
      <c r="J14" s="150">
        <v>164206</v>
      </c>
      <c r="K14" s="124"/>
      <c r="L14" s="124"/>
      <c r="M14" s="124"/>
    </row>
    <row r="15" spans="1:13" s="125" customFormat="1" ht="43.5" customHeight="1">
      <c r="A15" s="249"/>
      <c r="B15" s="249"/>
      <c r="C15" s="249"/>
      <c r="D15" s="249"/>
      <c r="E15" s="161" t="s">
        <v>129</v>
      </c>
      <c r="F15" s="132" t="s">
        <v>83</v>
      </c>
      <c r="G15" s="132" t="s">
        <v>92</v>
      </c>
      <c r="H15" s="139">
        <v>2000000</v>
      </c>
      <c r="I15" s="150">
        <v>120000</v>
      </c>
      <c r="J15" s="150">
        <v>120000</v>
      </c>
      <c r="K15" s="124"/>
      <c r="L15" s="124"/>
      <c r="M15" s="124"/>
    </row>
    <row r="16" spans="1:13" s="125" customFormat="1" ht="26.25" customHeight="1">
      <c r="A16" s="247">
        <v>3</v>
      </c>
      <c r="B16" s="247" t="s">
        <v>113</v>
      </c>
      <c r="C16" s="247" t="s">
        <v>123</v>
      </c>
      <c r="D16" s="247" t="s">
        <v>112</v>
      </c>
      <c r="E16" s="165" t="s">
        <v>131</v>
      </c>
      <c r="F16" s="132" t="s">
        <v>83</v>
      </c>
      <c r="G16" s="132" t="s">
        <v>93</v>
      </c>
      <c r="H16" s="137">
        <v>200000</v>
      </c>
      <c r="I16" s="150">
        <v>4389</v>
      </c>
      <c r="J16" s="150">
        <v>4389</v>
      </c>
      <c r="K16" s="124"/>
      <c r="L16" s="124"/>
      <c r="M16" s="124"/>
    </row>
    <row r="17" spans="1:13" s="125" customFormat="1" ht="60.75" customHeight="1">
      <c r="A17" s="248"/>
      <c r="B17" s="248"/>
      <c r="C17" s="248"/>
      <c r="D17" s="248"/>
      <c r="E17" s="166" t="s">
        <v>96</v>
      </c>
      <c r="F17" s="132" t="s">
        <v>83</v>
      </c>
      <c r="G17" s="132" t="s">
        <v>91</v>
      </c>
      <c r="H17" s="137">
        <v>300000</v>
      </c>
      <c r="I17" s="150">
        <v>172163</v>
      </c>
      <c r="J17" s="150">
        <v>172163</v>
      </c>
      <c r="K17" s="124"/>
      <c r="L17" s="124"/>
      <c r="M17" s="124"/>
    </row>
    <row r="18" spans="1:13" s="125" customFormat="1" ht="116.25" customHeight="1">
      <c r="A18" s="249"/>
      <c r="B18" s="249"/>
      <c r="C18" s="249"/>
      <c r="D18" s="249"/>
      <c r="E18" s="161" t="s">
        <v>141</v>
      </c>
      <c r="F18" s="141" t="s">
        <v>103</v>
      </c>
      <c r="G18" s="141" t="s">
        <v>94</v>
      </c>
      <c r="H18" s="139"/>
      <c r="I18" s="150">
        <v>276924</v>
      </c>
      <c r="J18" s="150">
        <v>276924</v>
      </c>
      <c r="K18" s="124"/>
      <c r="L18" s="124"/>
      <c r="M18" s="124"/>
    </row>
    <row r="19" spans="1:13" s="125" customFormat="1" ht="27" customHeight="1">
      <c r="A19" s="247">
        <v>4</v>
      </c>
      <c r="B19" s="247" t="s">
        <v>114</v>
      </c>
      <c r="C19" s="247" t="s">
        <v>124</v>
      </c>
      <c r="D19" s="247" t="s">
        <v>115</v>
      </c>
      <c r="E19" s="165" t="s">
        <v>131</v>
      </c>
      <c r="F19" s="132" t="s">
        <v>83</v>
      </c>
      <c r="G19" s="132" t="s">
        <v>93</v>
      </c>
      <c r="H19" s="137">
        <v>200000</v>
      </c>
      <c r="I19" s="150">
        <v>4389</v>
      </c>
      <c r="J19" s="150">
        <v>4389</v>
      </c>
      <c r="K19" s="124"/>
      <c r="L19" s="124"/>
      <c r="M19" s="124"/>
    </row>
    <row r="20" spans="1:13" s="125" customFormat="1" ht="54">
      <c r="A20" s="248"/>
      <c r="B20" s="248"/>
      <c r="C20" s="248"/>
      <c r="D20" s="248"/>
      <c r="E20" s="166" t="s">
        <v>96</v>
      </c>
      <c r="F20" s="132" t="s">
        <v>83</v>
      </c>
      <c r="G20" s="132" t="s">
        <v>91</v>
      </c>
      <c r="H20" s="137">
        <v>300000</v>
      </c>
      <c r="I20" s="150">
        <v>167496</v>
      </c>
      <c r="J20" s="150">
        <v>167496</v>
      </c>
      <c r="K20" s="124"/>
      <c r="L20" s="124"/>
      <c r="M20" s="124"/>
    </row>
    <row r="21" spans="1:13" s="125" customFormat="1" ht="46.5" customHeight="1">
      <c r="A21" s="249"/>
      <c r="B21" s="249"/>
      <c r="C21" s="249"/>
      <c r="D21" s="249"/>
      <c r="E21" s="161" t="s">
        <v>132</v>
      </c>
      <c r="F21" s="141" t="s">
        <v>103</v>
      </c>
      <c r="G21" s="132" t="s">
        <v>92</v>
      </c>
      <c r="H21" s="139">
        <v>2000000</v>
      </c>
      <c r="I21" s="150">
        <v>140000</v>
      </c>
      <c r="J21" s="150">
        <v>140000</v>
      </c>
      <c r="K21" s="124"/>
      <c r="L21" s="124"/>
      <c r="M21" s="124"/>
    </row>
    <row r="22" spans="1:13" s="125" customFormat="1" ht="27.75" customHeight="1">
      <c r="A22" s="247">
        <v>5</v>
      </c>
      <c r="B22" s="247" t="s">
        <v>116</v>
      </c>
      <c r="C22" s="247" t="s">
        <v>125</v>
      </c>
      <c r="D22" s="247" t="s">
        <v>117</v>
      </c>
      <c r="E22" s="165" t="s">
        <v>131</v>
      </c>
      <c r="F22" s="132" t="s">
        <v>83</v>
      </c>
      <c r="G22" s="132" t="s">
        <v>93</v>
      </c>
      <c r="H22" s="137">
        <v>200000</v>
      </c>
      <c r="I22" s="150">
        <v>4389</v>
      </c>
      <c r="J22" s="150"/>
      <c r="K22" s="124"/>
      <c r="L22" s="124"/>
      <c r="M22" s="124"/>
    </row>
    <row r="23" spans="1:13" s="125" customFormat="1" ht="54">
      <c r="A23" s="249"/>
      <c r="B23" s="249"/>
      <c r="C23" s="249"/>
      <c r="D23" s="249"/>
      <c r="E23" s="166" t="s">
        <v>96</v>
      </c>
      <c r="F23" s="132" t="s">
        <v>83</v>
      </c>
      <c r="G23" s="132" t="s">
        <v>91</v>
      </c>
      <c r="H23" s="137">
        <v>300000</v>
      </c>
      <c r="I23" s="150">
        <v>158914</v>
      </c>
      <c r="J23" s="150"/>
      <c r="K23" s="124"/>
      <c r="L23" s="124"/>
      <c r="M23" s="124"/>
    </row>
    <row r="24" spans="1:13" s="125" customFormat="1" ht="36" customHeight="1">
      <c r="A24" s="247">
        <v>6</v>
      </c>
      <c r="B24" s="247" t="s">
        <v>118</v>
      </c>
      <c r="C24" s="247" t="s">
        <v>126</v>
      </c>
      <c r="D24" s="247" t="s">
        <v>120</v>
      </c>
      <c r="E24" s="165" t="s">
        <v>128</v>
      </c>
      <c r="F24" s="132" t="s">
        <v>83</v>
      </c>
      <c r="G24" s="132" t="s">
        <v>93</v>
      </c>
      <c r="H24" s="137">
        <v>200000</v>
      </c>
      <c r="I24" s="150">
        <v>4389</v>
      </c>
      <c r="J24" s="150">
        <v>4389</v>
      </c>
      <c r="K24" s="124"/>
      <c r="L24" s="124"/>
      <c r="M24" s="124"/>
    </row>
    <row r="25" spans="1:13" s="125" customFormat="1" ht="54">
      <c r="A25" s="248"/>
      <c r="B25" s="248"/>
      <c r="C25" s="248"/>
      <c r="D25" s="248"/>
      <c r="E25" s="166" t="s">
        <v>96</v>
      </c>
      <c r="F25" s="132" t="s">
        <v>83</v>
      </c>
      <c r="G25" s="132" t="s">
        <v>91</v>
      </c>
      <c r="H25" s="137">
        <v>300000</v>
      </c>
      <c r="I25" s="150">
        <v>173619</v>
      </c>
      <c r="J25" s="150">
        <v>173619</v>
      </c>
      <c r="K25" s="124"/>
      <c r="L25" s="124"/>
      <c r="M25" s="124"/>
    </row>
    <row r="26" spans="1:13" s="125" customFormat="1" ht="111" customHeight="1">
      <c r="A26" s="248"/>
      <c r="B26" s="248"/>
      <c r="C26" s="248"/>
      <c r="D26" s="248"/>
      <c r="E26" s="161" t="s">
        <v>141</v>
      </c>
      <c r="F26" s="141" t="s">
        <v>103</v>
      </c>
      <c r="G26" s="141" t="s">
        <v>94</v>
      </c>
      <c r="H26" s="139"/>
      <c r="I26" s="150">
        <v>301920</v>
      </c>
      <c r="J26" s="150">
        <v>301920</v>
      </c>
      <c r="K26" s="124"/>
      <c r="L26" s="124"/>
      <c r="M26" s="124"/>
    </row>
    <row r="27" spans="1:13" s="125" customFormat="1" ht="60" customHeight="1">
      <c r="A27" s="249"/>
      <c r="B27" s="249"/>
      <c r="C27" s="249"/>
      <c r="D27" s="249"/>
      <c r="E27" s="161" t="s">
        <v>142</v>
      </c>
      <c r="F27" s="141" t="s">
        <v>103</v>
      </c>
      <c r="G27" s="132" t="s">
        <v>92</v>
      </c>
      <c r="H27" s="139">
        <v>2000000</v>
      </c>
      <c r="I27" s="150">
        <v>69318</v>
      </c>
      <c r="J27" s="150">
        <v>69318</v>
      </c>
      <c r="K27" s="124"/>
      <c r="L27" s="124"/>
      <c r="M27" s="124"/>
    </row>
    <row r="28" spans="1:13" s="125" customFormat="1" ht="37.5" customHeight="1">
      <c r="A28" s="250">
        <v>7</v>
      </c>
      <c r="B28" s="250" t="s">
        <v>119</v>
      </c>
      <c r="C28" s="250" t="s">
        <v>127</v>
      </c>
      <c r="D28" s="250" t="s">
        <v>121</v>
      </c>
      <c r="E28" s="165" t="s">
        <v>128</v>
      </c>
      <c r="F28" s="132" t="s">
        <v>83</v>
      </c>
      <c r="G28" s="132" t="s">
        <v>93</v>
      </c>
      <c r="H28" s="137">
        <v>200000</v>
      </c>
      <c r="I28" s="150">
        <v>4389</v>
      </c>
      <c r="J28" s="150"/>
      <c r="K28" s="124"/>
      <c r="L28" s="124"/>
      <c r="M28" s="124"/>
    </row>
    <row r="29" spans="1:13" s="125" customFormat="1" ht="59.25" customHeight="1">
      <c r="A29" s="250"/>
      <c r="B29" s="250"/>
      <c r="C29" s="250"/>
      <c r="D29" s="250"/>
      <c r="E29" s="166" t="s">
        <v>96</v>
      </c>
      <c r="F29" s="132" t="s">
        <v>83</v>
      </c>
      <c r="G29" s="132" t="s">
        <v>91</v>
      </c>
      <c r="H29" s="137">
        <v>300000</v>
      </c>
      <c r="I29" s="150">
        <v>165369</v>
      </c>
      <c r="J29" s="150"/>
      <c r="K29" s="124"/>
      <c r="L29" s="124"/>
      <c r="M29" s="124"/>
    </row>
    <row r="30" spans="1:13" s="125" customFormat="1" ht="114.75" customHeight="1">
      <c r="A30" s="250"/>
      <c r="B30" s="250"/>
      <c r="C30" s="250"/>
      <c r="D30" s="250"/>
      <c r="E30" s="161" t="s">
        <v>141</v>
      </c>
      <c r="F30" s="141" t="s">
        <v>103</v>
      </c>
      <c r="G30" s="141" t="s">
        <v>94</v>
      </c>
      <c r="H30" s="139"/>
      <c r="I30" s="150">
        <v>464485</v>
      </c>
      <c r="J30" s="150"/>
      <c r="K30" s="124"/>
      <c r="L30" s="124"/>
      <c r="M30" s="124"/>
    </row>
    <row r="31" spans="1:13" s="125" customFormat="1" ht="54">
      <c r="A31" s="250"/>
      <c r="B31" s="250"/>
      <c r="C31" s="250"/>
      <c r="D31" s="250"/>
      <c r="E31" s="161" t="s">
        <v>130</v>
      </c>
      <c r="F31" s="141" t="s">
        <v>103</v>
      </c>
      <c r="G31" s="132" t="s">
        <v>92</v>
      </c>
      <c r="H31" s="139">
        <v>2000000</v>
      </c>
      <c r="I31" s="150">
        <v>18575</v>
      </c>
      <c r="J31" s="150"/>
      <c r="K31" s="124"/>
      <c r="L31" s="124"/>
      <c r="M31" s="124"/>
    </row>
    <row r="32" spans="1:11" s="126" customFormat="1" ht="27.75" customHeight="1">
      <c r="A32" s="145" t="s">
        <v>3</v>
      </c>
      <c r="B32" s="146" t="s">
        <v>87</v>
      </c>
      <c r="C32" s="146"/>
      <c r="D32" s="146"/>
      <c r="E32" s="167"/>
      <c r="F32" s="147"/>
      <c r="G32" s="147"/>
      <c r="H32" s="148"/>
      <c r="I32" s="151">
        <v>4103912</v>
      </c>
      <c r="J32" s="151">
        <v>4103912</v>
      </c>
      <c r="K32" s="190"/>
    </row>
    <row r="33" spans="1:13" s="127" customFormat="1" ht="63" customHeight="1">
      <c r="A33" s="263">
        <v>1</v>
      </c>
      <c r="B33" s="263" t="s">
        <v>67</v>
      </c>
      <c r="C33" s="263" t="s">
        <v>84</v>
      </c>
      <c r="D33" s="177" t="s">
        <v>174</v>
      </c>
      <c r="E33" s="166" t="s">
        <v>96</v>
      </c>
      <c r="F33" s="132" t="s">
        <v>83</v>
      </c>
      <c r="G33" s="132" t="s">
        <v>91</v>
      </c>
      <c r="H33" s="137">
        <v>300000</v>
      </c>
      <c r="I33" s="137">
        <v>176459</v>
      </c>
      <c r="J33" s="137">
        <v>176459</v>
      </c>
      <c r="K33" s="190"/>
      <c r="L33" s="129"/>
      <c r="M33" s="126"/>
    </row>
    <row r="34" spans="1:10" ht="58.5" customHeight="1">
      <c r="A34" s="263"/>
      <c r="B34" s="263"/>
      <c r="C34" s="263"/>
      <c r="D34" s="177" t="s">
        <v>175</v>
      </c>
      <c r="E34" s="166" t="s">
        <v>96</v>
      </c>
      <c r="F34" s="132" t="s">
        <v>83</v>
      </c>
      <c r="G34" s="132" t="s">
        <v>91</v>
      </c>
      <c r="H34" s="137">
        <v>300000</v>
      </c>
      <c r="I34" s="137">
        <v>63117</v>
      </c>
      <c r="J34" s="137">
        <v>63117</v>
      </c>
    </row>
    <row r="35" spans="1:10" ht="63" customHeight="1">
      <c r="A35" s="132">
        <v>2</v>
      </c>
      <c r="B35" s="128" t="s">
        <v>68</v>
      </c>
      <c r="C35" s="132" t="s">
        <v>85</v>
      </c>
      <c r="D35" s="177" t="s">
        <v>169</v>
      </c>
      <c r="E35" s="166" t="s">
        <v>96</v>
      </c>
      <c r="F35" s="132" t="s">
        <v>83</v>
      </c>
      <c r="G35" s="132" t="s">
        <v>91</v>
      </c>
      <c r="H35" s="137">
        <v>300000</v>
      </c>
      <c r="I35" s="137">
        <v>166807</v>
      </c>
      <c r="J35" s="137">
        <v>166807</v>
      </c>
    </row>
    <row r="36" spans="1:12" ht="78" customHeight="1">
      <c r="A36" s="247">
        <v>3</v>
      </c>
      <c r="B36" s="263" t="s">
        <v>69</v>
      </c>
      <c r="C36" s="263" t="s">
        <v>75</v>
      </c>
      <c r="D36" s="176" t="s">
        <v>176</v>
      </c>
      <c r="E36" s="166" t="s">
        <v>96</v>
      </c>
      <c r="F36" s="132" t="s">
        <v>83</v>
      </c>
      <c r="G36" s="132" t="s">
        <v>91</v>
      </c>
      <c r="H36" s="137">
        <v>300000</v>
      </c>
      <c r="I36" s="137">
        <v>176855</v>
      </c>
      <c r="J36" s="137">
        <v>176855</v>
      </c>
      <c r="K36" s="191"/>
      <c r="L36" s="130"/>
    </row>
    <row r="37" spans="1:10" ht="58.5" customHeight="1">
      <c r="A37" s="249"/>
      <c r="B37" s="263"/>
      <c r="C37" s="263"/>
      <c r="D37" s="177" t="s">
        <v>177</v>
      </c>
      <c r="E37" s="166" t="s">
        <v>96</v>
      </c>
      <c r="F37" s="132" t="s">
        <v>83</v>
      </c>
      <c r="G37" s="132" t="s">
        <v>91</v>
      </c>
      <c r="H37" s="137">
        <v>300000</v>
      </c>
      <c r="I37" s="137">
        <v>70570</v>
      </c>
      <c r="J37" s="137">
        <v>70570</v>
      </c>
    </row>
    <row r="38" spans="1:12" ht="57.75" customHeight="1">
      <c r="A38" s="252">
        <v>4</v>
      </c>
      <c r="B38" s="252" t="s">
        <v>70</v>
      </c>
      <c r="C38" s="252" t="s">
        <v>81</v>
      </c>
      <c r="D38" s="252" t="s">
        <v>170</v>
      </c>
      <c r="E38" s="166" t="s">
        <v>182</v>
      </c>
      <c r="F38" s="132" t="s">
        <v>83</v>
      </c>
      <c r="G38" s="132" t="s">
        <v>91</v>
      </c>
      <c r="H38" s="137">
        <v>300000</v>
      </c>
      <c r="I38" s="137">
        <v>173118</v>
      </c>
      <c r="J38" s="137">
        <v>173118</v>
      </c>
      <c r="K38" s="191"/>
      <c r="L38" s="130"/>
    </row>
    <row r="39" spans="1:10" ht="59.25" customHeight="1">
      <c r="A39" s="253"/>
      <c r="B39" s="253"/>
      <c r="C39" s="253"/>
      <c r="D39" s="253"/>
      <c r="E39" s="166" t="s">
        <v>183</v>
      </c>
      <c r="F39" s="132" t="s">
        <v>83</v>
      </c>
      <c r="G39" s="132" t="s">
        <v>93</v>
      </c>
      <c r="H39" s="137">
        <v>200000</v>
      </c>
      <c r="I39" s="137">
        <v>4827</v>
      </c>
      <c r="J39" s="137">
        <v>4827</v>
      </c>
    </row>
    <row r="40" spans="1:12" ht="58.5" customHeight="1">
      <c r="A40" s="247">
        <v>5</v>
      </c>
      <c r="B40" s="263" t="s">
        <v>72</v>
      </c>
      <c r="C40" s="263" t="s">
        <v>76</v>
      </c>
      <c r="D40" s="263" t="s">
        <v>77</v>
      </c>
      <c r="E40" s="166" t="s">
        <v>96</v>
      </c>
      <c r="F40" s="132" t="s">
        <v>83</v>
      </c>
      <c r="G40" s="132" t="s">
        <v>91</v>
      </c>
      <c r="H40" s="137">
        <v>300000</v>
      </c>
      <c r="I40" s="137">
        <v>174630</v>
      </c>
      <c r="J40" s="137">
        <v>174629</v>
      </c>
      <c r="K40" s="191"/>
      <c r="L40" s="130"/>
    </row>
    <row r="41" spans="1:10" ht="48.75" customHeight="1">
      <c r="A41" s="249"/>
      <c r="B41" s="263"/>
      <c r="C41" s="263"/>
      <c r="D41" s="263"/>
      <c r="E41" s="166" t="s">
        <v>183</v>
      </c>
      <c r="F41" s="132" t="s">
        <v>83</v>
      </c>
      <c r="G41" s="132" t="s">
        <v>93</v>
      </c>
      <c r="H41" s="137">
        <v>200000</v>
      </c>
      <c r="I41" s="137">
        <v>177070</v>
      </c>
      <c r="J41" s="137">
        <v>177070</v>
      </c>
    </row>
    <row r="42" spans="1:10" ht="64.5" customHeight="1">
      <c r="A42" s="132">
        <v>6</v>
      </c>
      <c r="B42" s="177" t="s">
        <v>73</v>
      </c>
      <c r="C42" s="128" t="s">
        <v>78</v>
      </c>
      <c r="D42" s="177" t="s">
        <v>178</v>
      </c>
      <c r="E42" s="166" t="s">
        <v>96</v>
      </c>
      <c r="F42" s="132" t="s">
        <v>83</v>
      </c>
      <c r="G42" s="132" t="s">
        <v>91</v>
      </c>
      <c r="H42" s="137">
        <v>300000</v>
      </c>
      <c r="I42" s="137">
        <v>154692</v>
      </c>
      <c r="J42" s="137">
        <v>154692</v>
      </c>
    </row>
    <row r="43" spans="1:12" ht="59.25" customHeight="1">
      <c r="A43" s="247">
        <v>7</v>
      </c>
      <c r="B43" s="264" t="s">
        <v>79</v>
      </c>
      <c r="C43" s="263" t="s">
        <v>80</v>
      </c>
      <c r="D43" s="263" t="s">
        <v>172</v>
      </c>
      <c r="E43" s="166" t="s">
        <v>96</v>
      </c>
      <c r="F43" s="132" t="s">
        <v>83</v>
      </c>
      <c r="G43" s="132" t="s">
        <v>91</v>
      </c>
      <c r="H43" s="137">
        <v>300000</v>
      </c>
      <c r="I43" s="137">
        <v>173068</v>
      </c>
      <c r="J43" s="137">
        <v>173068</v>
      </c>
      <c r="K43" s="191"/>
      <c r="L43" s="130"/>
    </row>
    <row r="44" spans="1:10" ht="66" customHeight="1">
      <c r="A44" s="249"/>
      <c r="B44" s="265"/>
      <c r="C44" s="263"/>
      <c r="D44" s="263"/>
      <c r="E44" s="161" t="s">
        <v>98</v>
      </c>
      <c r="F44" s="132" t="s">
        <v>83</v>
      </c>
      <c r="G44" s="132" t="s">
        <v>92</v>
      </c>
      <c r="H44" s="139">
        <v>2000000</v>
      </c>
      <c r="I44" s="137">
        <v>25500</v>
      </c>
      <c r="J44" s="137">
        <v>25500</v>
      </c>
    </row>
    <row r="45" spans="1:12" ht="63" customHeight="1">
      <c r="A45" s="247">
        <v>8</v>
      </c>
      <c r="B45" s="247" t="s">
        <v>71</v>
      </c>
      <c r="C45" s="247" t="s">
        <v>82</v>
      </c>
      <c r="D45" s="247" t="s">
        <v>173</v>
      </c>
      <c r="E45" s="161" t="s">
        <v>98</v>
      </c>
      <c r="F45" s="141" t="s">
        <v>103</v>
      </c>
      <c r="G45" s="132" t="s">
        <v>92</v>
      </c>
      <c r="H45" s="139">
        <v>2000000</v>
      </c>
      <c r="I45" s="137">
        <v>2000000</v>
      </c>
      <c r="J45" s="137">
        <v>2000000</v>
      </c>
      <c r="K45" s="124" t="s">
        <v>180</v>
      </c>
      <c r="L45" s="130"/>
    </row>
    <row r="46" spans="1:10" ht="108">
      <c r="A46" s="249"/>
      <c r="B46" s="249"/>
      <c r="C46" s="249"/>
      <c r="D46" s="249"/>
      <c r="E46" s="161" t="s">
        <v>141</v>
      </c>
      <c r="F46" s="141" t="s">
        <v>103</v>
      </c>
      <c r="G46" s="141" t="s">
        <v>94</v>
      </c>
      <c r="H46" s="139"/>
      <c r="I46" s="137">
        <v>567200</v>
      </c>
      <c r="J46" s="137">
        <v>567200</v>
      </c>
    </row>
    <row r="47" spans="1:10" ht="30.75" customHeight="1">
      <c r="A47" s="153" t="s">
        <v>4</v>
      </c>
      <c r="B47" s="153" t="s">
        <v>133</v>
      </c>
      <c r="C47" s="135"/>
      <c r="D47" s="132"/>
      <c r="E47" s="166"/>
      <c r="F47" s="132"/>
      <c r="G47" s="132"/>
      <c r="H47" s="173"/>
      <c r="I47" s="178">
        <f>SUM(I48:I73)</f>
        <v>2390768</v>
      </c>
      <c r="J47" s="178">
        <f>SUM(J48:J73)</f>
        <v>2125725</v>
      </c>
    </row>
    <row r="48" spans="1:10" ht="31.5" customHeight="1">
      <c r="A48" s="251">
        <v>1</v>
      </c>
      <c r="B48" s="251" t="str">
        <f>+'[1]TỔNG HỢP CHUNG'!$B$7:$C$7</f>
        <v>HTX DV Hươu giống, nhung hươu, mật ong Sơn Lâm</v>
      </c>
      <c r="C48" s="251" t="s">
        <v>135</v>
      </c>
      <c r="D48" s="251" t="s">
        <v>136</v>
      </c>
      <c r="E48" s="166" t="s">
        <v>131</v>
      </c>
      <c r="F48" s="132" t="s">
        <v>83</v>
      </c>
      <c r="G48" s="132" t="s">
        <v>93</v>
      </c>
      <c r="H48" s="137">
        <v>200000</v>
      </c>
      <c r="I48" s="160">
        <v>4214</v>
      </c>
      <c r="J48" s="160">
        <v>4214</v>
      </c>
    </row>
    <row r="49" spans="1:13" s="127" customFormat="1" ht="72">
      <c r="A49" s="251"/>
      <c r="B49" s="251"/>
      <c r="C49" s="251"/>
      <c r="D49" s="251"/>
      <c r="E49" s="166" t="s">
        <v>142</v>
      </c>
      <c r="F49" s="132" t="s">
        <v>103</v>
      </c>
      <c r="G49" s="132" t="s">
        <v>92</v>
      </c>
      <c r="H49" s="137">
        <v>2000000</v>
      </c>
      <c r="I49" s="160">
        <v>100670</v>
      </c>
      <c r="J49" s="160">
        <v>100670</v>
      </c>
      <c r="K49" s="190"/>
      <c r="L49" s="126"/>
      <c r="M49" s="126"/>
    </row>
    <row r="50" spans="1:15" s="127" customFormat="1" ht="54">
      <c r="A50" s="251"/>
      <c r="B50" s="251"/>
      <c r="C50" s="251"/>
      <c r="D50" s="251"/>
      <c r="E50" s="166" t="s">
        <v>184</v>
      </c>
      <c r="F50" s="132" t="s">
        <v>83</v>
      </c>
      <c r="G50" s="132" t="s">
        <v>91</v>
      </c>
      <c r="H50" s="137">
        <v>300000</v>
      </c>
      <c r="I50" s="160">
        <v>216078</v>
      </c>
      <c r="J50" s="160">
        <v>216078</v>
      </c>
      <c r="K50" s="190"/>
      <c r="L50" s="126"/>
      <c r="M50" s="126"/>
      <c r="N50" s="126"/>
      <c r="O50" s="126"/>
    </row>
    <row r="51" spans="1:15" s="127" customFormat="1" ht="18">
      <c r="A51" s="244">
        <v>2</v>
      </c>
      <c r="B51" s="244" t="s">
        <v>137</v>
      </c>
      <c r="C51" s="244" t="s">
        <v>138</v>
      </c>
      <c r="D51" s="244" t="s">
        <v>139</v>
      </c>
      <c r="E51" s="166" t="s">
        <v>131</v>
      </c>
      <c r="F51" s="132" t="s">
        <v>83</v>
      </c>
      <c r="G51" s="132" t="s">
        <v>93</v>
      </c>
      <c r="H51" s="137">
        <v>200000</v>
      </c>
      <c r="I51" s="160">
        <v>4213</v>
      </c>
      <c r="J51" s="160">
        <v>4213</v>
      </c>
      <c r="K51" s="190"/>
      <c r="L51" s="126"/>
      <c r="M51" s="126"/>
      <c r="N51" s="126"/>
      <c r="O51" s="126"/>
    </row>
    <row r="52" spans="1:15" s="127" customFormat="1" ht="65.25" customHeight="1">
      <c r="A52" s="246"/>
      <c r="B52" s="246"/>
      <c r="C52" s="246"/>
      <c r="D52" s="246"/>
      <c r="E52" s="166" t="s">
        <v>142</v>
      </c>
      <c r="F52" s="132" t="s">
        <v>103</v>
      </c>
      <c r="G52" s="132" t="s">
        <v>92</v>
      </c>
      <c r="H52" s="137">
        <v>2000000</v>
      </c>
      <c r="I52" s="160">
        <v>80730</v>
      </c>
      <c r="J52" s="160">
        <v>80730</v>
      </c>
      <c r="K52" s="190"/>
      <c r="L52" s="126"/>
      <c r="M52" s="126"/>
      <c r="N52" s="126"/>
      <c r="O52" s="126"/>
    </row>
    <row r="53" spans="1:13" s="127" customFormat="1" ht="66.75" customHeight="1">
      <c r="A53" s="246"/>
      <c r="B53" s="246"/>
      <c r="C53" s="246"/>
      <c r="D53" s="246"/>
      <c r="E53" s="166" t="s">
        <v>182</v>
      </c>
      <c r="F53" s="132" t="s">
        <v>83</v>
      </c>
      <c r="G53" s="132" t="s">
        <v>91</v>
      </c>
      <c r="H53" s="137">
        <v>300000</v>
      </c>
      <c r="I53" s="160">
        <v>227924</v>
      </c>
      <c r="J53" s="160">
        <v>227924</v>
      </c>
      <c r="K53" s="190"/>
      <c r="L53" s="126"/>
      <c r="M53" s="126"/>
    </row>
    <row r="54" spans="1:13" s="127" customFormat="1" ht="108">
      <c r="A54" s="245"/>
      <c r="B54" s="245"/>
      <c r="C54" s="245"/>
      <c r="D54" s="245"/>
      <c r="E54" s="161" t="s">
        <v>141</v>
      </c>
      <c r="F54" s="141" t="s">
        <v>103</v>
      </c>
      <c r="G54" s="141" t="s">
        <v>94</v>
      </c>
      <c r="H54" s="139"/>
      <c r="I54" s="160">
        <v>121643</v>
      </c>
      <c r="J54" s="160">
        <v>121643</v>
      </c>
      <c r="K54" s="190"/>
      <c r="L54" s="126"/>
      <c r="M54" s="126"/>
    </row>
    <row r="55" spans="1:10" ht="35.25" customHeight="1">
      <c r="A55" s="244">
        <v>3</v>
      </c>
      <c r="B55" s="244" t="s">
        <v>140</v>
      </c>
      <c r="C55" s="244" t="s">
        <v>138</v>
      </c>
      <c r="D55" s="244" t="s">
        <v>143</v>
      </c>
      <c r="E55" s="166" t="s">
        <v>131</v>
      </c>
      <c r="F55" s="132" t="s">
        <v>83</v>
      </c>
      <c r="G55" s="132" t="s">
        <v>93</v>
      </c>
      <c r="H55" s="137">
        <v>200000</v>
      </c>
      <c r="I55" s="160">
        <v>4214</v>
      </c>
      <c r="J55" s="160">
        <v>4214</v>
      </c>
    </row>
    <row r="56" spans="1:10" ht="72">
      <c r="A56" s="246"/>
      <c r="B56" s="246"/>
      <c r="C56" s="246"/>
      <c r="D56" s="246"/>
      <c r="E56" s="166" t="s">
        <v>142</v>
      </c>
      <c r="F56" s="132" t="s">
        <v>103</v>
      </c>
      <c r="G56" s="132" t="s">
        <v>92</v>
      </c>
      <c r="H56" s="137">
        <v>2000000</v>
      </c>
      <c r="I56" s="160">
        <v>109620</v>
      </c>
      <c r="J56" s="160">
        <v>109620</v>
      </c>
    </row>
    <row r="57" spans="1:10" ht="65.25" customHeight="1">
      <c r="A57" s="246"/>
      <c r="B57" s="246"/>
      <c r="C57" s="246"/>
      <c r="D57" s="246"/>
      <c r="E57" s="166" t="s">
        <v>182</v>
      </c>
      <c r="F57" s="132" t="s">
        <v>83</v>
      </c>
      <c r="G57" s="132" t="s">
        <v>91</v>
      </c>
      <c r="H57" s="137">
        <v>300000</v>
      </c>
      <c r="I57" s="160">
        <v>228710</v>
      </c>
      <c r="J57" s="160">
        <v>228710</v>
      </c>
    </row>
    <row r="58" spans="1:10" ht="108">
      <c r="A58" s="245"/>
      <c r="B58" s="245"/>
      <c r="C58" s="245"/>
      <c r="D58" s="245"/>
      <c r="E58" s="161" t="s">
        <v>141</v>
      </c>
      <c r="F58" s="141" t="s">
        <v>103</v>
      </c>
      <c r="G58" s="141" t="s">
        <v>94</v>
      </c>
      <c r="H58" s="139"/>
      <c r="I58" s="160">
        <v>75176</v>
      </c>
      <c r="J58" s="160">
        <v>75176</v>
      </c>
    </row>
    <row r="59" spans="1:10" ht="36.75" customHeight="1">
      <c r="A59" s="244">
        <v>4</v>
      </c>
      <c r="B59" s="244" t="s">
        <v>144</v>
      </c>
      <c r="C59" s="244" t="s">
        <v>146</v>
      </c>
      <c r="D59" s="244" t="s">
        <v>145</v>
      </c>
      <c r="E59" s="166" t="s">
        <v>131</v>
      </c>
      <c r="F59" s="132" t="s">
        <v>83</v>
      </c>
      <c r="G59" s="132" t="s">
        <v>93</v>
      </c>
      <c r="H59" s="137">
        <v>200000</v>
      </c>
      <c r="I59" s="160">
        <v>4214</v>
      </c>
      <c r="J59" s="160"/>
    </row>
    <row r="60" spans="1:12" ht="61.5" customHeight="1">
      <c r="A60" s="246"/>
      <c r="B60" s="246"/>
      <c r="C60" s="246"/>
      <c r="D60" s="246"/>
      <c r="E60" s="166" t="s">
        <v>142</v>
      </c>
      <c r="F60" s="132" t="s">
        <v>103</v>
      </c>
      <c r="G60" s="132" t="s">
        <v>92</v>
      </c>
      <c r="H60" s="137">
        <v>2000000</v>
      </c>
      <c r="I60" s="160">
        <v>48645</v>
      </c>
      <c r="J60" s="160"/>
      <c r="L60" s="122">
        <v>1081164</v>
      </c>
    </row>
    <row r="61" spans="1:10" ht="61.5" customHeight="1">
      <c r="A61" s="245"/>
      <c r="B61" s="245"/>
      <c r="C61" s="245"/>
      <c r="D61" s="245"/>
      <c r="E61" s="166" t="s">
        <v>182</v>
      </c>
      <c r="F61" s="132" t="s">
        <v>83</v>
      </c>
      <c r="G61" s="132" t="s">
        <v>91</v>
      </c>
      <c r="H61" s="137">
        <v>300000</v>
      </c>
      <c r="I61" s="160">
        <v>212184</v>
      </c>
      <c r="J61" s="160"/>
    </row>
    <row r="62" spans="1:10" ht="35.25" customHeight="1">
      <c r="A62" s="244">
        <v>5</v>
      </c>
      <c r="B62" s="244" t="s">
        <v>147</v>
      </c>
      <c r="C62" s="244" t="s">
        <v>148</v>
      </c>
      <c r="D62" s="244" t="s">
        <v>149</v>
      </c>
      <c r="E62" s="166" t="s">
        <v>131</v>
      </c>
      <c r="F62" s="132" t="s">
        <v>83</v>
      </c>
      <c r="G62" s="132" t="s">
        <v>93</v>
      </c>
      <c r="H62" s="137">
        <v>200000</v>
      </c>
      <c r="I62" s="160">
        <v>4213</v>
      </c>
      <c r="J62" s="160">
        <v>4213</v>
      </c>
    </row>
    <row r="63" spans="1:10" ht="64.5" customHeight="1">
      <c r="A63" s="246"/>
      <c r="B63" s="246"/>
      <c r="C63" s="246"/>
      <c r="D63" s="246"/>
      <c r="E63" s="166" t="s">
        <v>142</v>
      </c>
      <c r="F63" s="132" t="s">
        <v>103</v>
      </c>
      <c r="G63" s="132" t="s">
        <v>92</v>
      </c>
      <c r="H63" s="137">
        <v>2000000</v>
      </c>
      <c r="I63" s="160">
        <v>145350</v>
      </c>
      <c r="J63" s="160">
        <v>145350</v>
      </c>
    </row>
    <row r="64" spans="1:10" ht="64.5" customHeight="1">
      <c r="A64" s="245"/>
      <c r="B64" s="245"/>
      <c r="C64" s="245"/>
      <c r="D64" s="245"/>
      <c r="E64" s="166" t="s">
        <v>184</v>
      </c>
      <c r="F64" s="132" t="s">
        <v>83</v>
      </c>
      <c r="G64" s="132" t="s">
        <v>91</v>
      </c>
      <c r="H64" s="137">
        <v>300000</v>
      </c>
      <c r="I64" s="160">
        <v>199885</v>
      </c>
      <c r="J64" s="160">
        <v>199885</v>
      </c>
    </row>
    <row r="65" spans="1:10" ht="18">
      <c r="A65" s="244">
        <v>6</v>
      </c>
      <c r="B65" s="244" t="s">
        <v>150</v>
      </c>
      <c r="C65" s="244" t="s">
        <v>151</v>
      </c>
      <c r="D65" s="244" t="s">
        <v>152</v>
      </c>
      <c r="E65" s="166" t="s">
        <v>131</v>
      </c>
      <c r="F65" s="132" t="s">
        <v>83</v>
      </c>
      <c r="G65" s="132" t="s">
        <v>93</v>
      </c>
      <c r="H65" s="137">
        <v>200000</v>
      </c>
      <c r="I65" s="160">
        <v>4213</v>
      </c>
      <c r="J65" s="160">
        <v>4213</v>
      </c>
    </row>
    <row r="66" spans="1:10" ht="72">
      <c r="A66" s="246"/>
      <c r="B66" s="246"/>
      <c r="C66" s="246"/>
      <c r="D66" s="246"/>
      <c r="E66" s="166" t="s">
        <v>142</v>
      </c>
      <c r="F66" s="132" t="s">
        <v>103</v>
      </c>
      <c r="G66" s="132" t="s">
        <v>92</v>
      </c>
      <c r="H66" s="137">
        <v>2000000</v>
      </c>
      <c r="I66" s="160">
        <v>3575</v>
      </c>
      <c r="J66" s="160">
        <v>3575</v>
      </c>
    </row>
    <row r="67" spans="1:10" ht="63.75" customHeight="1">
      <c r="A67" s="245"/>
      <c r="B67" s="245"/>
      <c r="C67" s="245"/>
      <c r="D67" s="245"/>
      <c r="E67" s="166" t="s">
        <v>182</v>
      </c>
      <c r="F67" s="132" t="s">
        <v>83</v>
      </c>
      <c r="G67" s="132" t="s">
        <v>91</v>
      </c>
      <c r="H67" s="137">
        <v>300000</v>
      </c>
      <c r="I67" s="160">
        <v>134132</v>
      </c>
      <c r="J67" s="160">
        <v>134132</v>
      </c>
    </row>
    <row r="68" spans="1:10" ht="35.25" customHeight="1">
      <c r="A68" s="244">
        <v>7</v>
      </c>
      <c r="B68" s="244" t="s">
        <v>153</v>
      </c>
      <c r="C68" s="244" t="s">
        <v>146</v>
      </c>
      <c r="D68" s="244" t="s">
        <v>154</v>
      </c>
      <c r="E68" s="166" t="s">
        <v>131</v>
      </c>
      <c r="F68" s="132" t="s">
        <v>83</v>
      </c>
      <c r="G68" s="132" t="s">
        <v>93</v>
      </c>
      <c r="H68" s="137">
        <v>200000</v>
      </c>
      <c r="I68" s="160">
        <v>4214</v>
      </c>
      <c r="J68" s="160">
        <v>4214</v>
      </c>
    </row>
    <row r="69" spans="1:10" ht="54">
      <c r="A69" s="245"/>
      <c r="B69" s="245"/>
      <c r="C69" s="245"/>
      <c r="D69" s="245"/>
      <c r="E69" s="166" t="s">
        <v>182</v>
      </c>
      <c r="F69" s="132" t="s">
        <v>83</v>
      </c>
      <c r="G69" s="132" t="s">
        <v>91</v>
      </c>
      <c r="H69" s="137">
        <v>300000</v>
      </c>
      <c r="I69" s="160">
        <v>175556</v>
      </c>
      <c r="J69" s="160">
        <v>175556</v>
      </c>
    </row>
    <row r="70" spans="1:10" ht="30.75" customHeight="1">
      <c r="A70" s="244">
        <v>8</v>
      </c>
      <c r="B70" s="244" t="s">
        <v>155</v>
      </c>
      <c r="C70" s="244" t="s">
        <v>156</v>
      </c>
      <c r="D70" s="244" t="s">
        <v>157</v>
      </c>
      <c r="E70" s="166" t="s">
        <v>131</v>
      </c>
      <c r="F70" s="132" t="s">
        <v>83</v>
      </c>
      <c r="G70" s="132" t="s">
        <v>93</v>
      </c>
      <c r="H70" s="137">
        <v>200000</v>
      </c>
      <c r="I70" s="160">
        <v>4213</v>
      </c>
      <c r="J70" s="160">
        <v>4213</v>
      </c>
    </row>
    <row r="71" spans="1:10" ht="54">
      <c r="A71" s="245"/>
      <c r="B71" s="245"/>
      <c r="C71" s="245"/>
      <c r="D71" s="245"/>
      <c r="E71" s="166" t="s">
        <v>184</v>
      </c>
      <c r="F71" s="132" t="s">
        <v>83</v>
      </c>
      <c r="G71" s="132" t="s">
        <v>91</v>
      </c>
      <c r="H71" s="137">
        <v>300000</v>
      </c>
      <c r="I71" s="160">
        <v>178032</v>
      </c>
      <c r="J71" s="160">
        <v>178032</v>
      </c>
    </row>
    <row r="72" spans="1:11" ht="71.25" customHeight="1">
      <c r="A72" s="244">
        <v>9</v>
      </c>
      <c r="B72" s="244" t="s">
        <v>158</v>
      </c>
      <c r="C72" s="244" t="s">
        <v>159</v>
      </c>
      <c r="D72" s="244" t="s">
        <v>160</v>
      </c>
      <c r="E72" s="166" t="s">
        <v>142</v>
      </c>
      <c r="F72" s="132" t="s">
        <v>103</v>
      </c>
      <c r="G72" s="132" t="s">
        <v>92</v>
      </c>
      <c r="H72" s="137">
        <v>2000000</v>
      </c>
      <c r="I72" s="160">
        <v>74150</v>
      </c>
      <c r="J72" s="160">
        <v>74150</v>
      </c>
      <c r="K72" s="124" t="s">
        <v>181</v>
      </c>
    </row>
    <row r="73" spans="1:10" ht="36">
      <c r="A73" s="245"/>
      <c r="B73" s="245"/>
      <c r="C73" s="245"/>
      <c r="D73" s="245"/>
      <c r="E73" s="168" t="s">
        <v>161</v>
      </c>
      <c r="F73" s="159" t="s">
        <v>193</v>
      </c>
      <c r="G73" s="159" t="s">
        <v>162</v>
      </c>
      <c r="H73" s="160">
        <v>50000</v>
      </c>
      <c r="I73" s="160">
        <v>25000</v>
      </c>
      <c r="J73" s="160">
        <v>25000</v>
      </c>
    </row>
  </sheetData>
  <sheetProtection/>
  <mergeCells count="100">
    <mergeCell ref="E6:E7"/>
    <mergeCell ref="I6:I7"/>
    <mergeCell ref="H6:H7"/>
    <mergeCell ref="G6:G7"/>
    <mergeCell ref="A43:A44"/>
    <mergeCell ref="B43:B44"/>
    <mergeCell ref="C43:C44"/>
    <mergeCell ref="D43:D44"/>
    <mergeCell ref="A33:A34"/>
    <mergeCell ref="B33:B34"/>
    <mergeCell ref="C33:C34"/>
    <mergeCell ref="A36:A37"/>
    <mergeCell ref="B36:B37"/>
    <mergeCell ref="C36:C37"/>
    <mergeCell ref="C38:C39"/>
    <mergeCell ref="D38:D39"/>
    <mergeCell ref="B45:B46"/>
    <mergeCell ref="C45:C46"/>
    <mergeCell ref="D45:D46"/>
    <mergeCell ref="A40:A41"/>
    <mergeCell ref="B40:B41"/>
    <mergeCell ref="C40:C41"/>
    <mergeCell ref="D40:D41"/>
    <mergeCell ref="F6:F7"/>
    <mergeCell ref="J6:J7"/>
    <mergeCell ref="H5:J5"/>
    <mergeCell ref="B9:C9"/>
    <mergeCell ref="A2:J2"/>
    <mergeCell ref="A3:J3"/>
    <mergeCell ref="A6:A7"/>
    <mergeCell ref="B6:B7"/>
    <mergeCell ref="C6:C7"/>
    <mergeCell ref="D6:D7"/>
    <mergeCell ref="D19:D21"/>
    <mergeCell ref="B11:B12"/>
    <mergeCell ref="C11:C12"/>
    <mergeCell ref="D11:D12"/>
    <mergeCell ref="A11:A12"/>
    <mergeCell ref="B13:B15"/>
    <mergeCell ref="A13:A15"/>
    <mergeCell ref="C13:C15"/>
    <mergeCell ref="D13:D15"/>
    <mergeCell ref="B16:B18"/>
    <mergeCell ref="A59:A61"/>
    <mergeCell ref="B59:B61"/>
    <mergeCell ref="C59:C61"/>
    <mergeCell ref="D59:D61"/>
    <mergeCell ref="C16:C18"/>
    <mergeCell ref="D16:D18"/>
    <mergeCell ref="A16:A18"/>
    <mergeCell ref="A19:A21"/>
    <mergeCell ref="B19:B21"/>
    <mergeCell ref="C19:C21"/>
    <mergeCell ref="A48:A50"/>
    <mergeCell ref="C48:C50"/>
    <mergeCell ref="D48:D50"/>
    <mergeCell ref="A22:A23"/>
    <mergeCell ref="B22:B23"/>
    <mergeCell ref="C22:C23"/>
    <mergeCell ref="D22:D23"/>
    <mergeCell ref="A38:A39"/>
    <mergeCell ref="B38:B39"/>
    <mergeCell ref="A45:A46"/>
    <mergeCell ref="A55:A58"/>
    <mergeCell ref="B51:B54"/>
    <mergeCell ref="C51:C54"/>
    <mergeCell ref="D51:D54"/>
    <mergeCell ref="B55:B58"/>
    <mergeCell ref="C55:C58"/>
    <mergeCell ref="D55:D58"/>
    <mergeCell ref="A24:A27"/>
    <mergeCell ref="B24:B27"/>
    <mergeCell ref="C24:C27"/>
    <mergeCell ref="D24:D27"/>
    <mergeCell ref="A51:A54"/>
    <mergeCell ref="A28:A31"/>
    <mergeCell ref="B28:B31"/>
    <mergeCell ref="C28:C31"/>
    <mergeCell ref="D28:D31"/>
    <mergeCell ref="B48:B50"/>
    <mergeCell ref="C70:C71"/>
    <mergeCell ref="D70:D71"/>
    <mergeCell ref="A62:A64"/>
    <mergeCell ref="B62:B64"/>
    <mergeCell ref="C62:C64"/>
    <mergeCell ref="D62:D64"/>
    <mergeCell ref="A65:A67"/>
    <mergeCell ref="B65:B67"/>
    <mergeCell ref="C65:C67"/>
    <mergeCell ref="D65:D67"/>
    <mergeCell ref="A72:A73"/>
    <mergeCell ref="B72:B73"/>
    <mergeCell ref="C72:C73"/>
    <mergeCell ref="D72:D73"/>
    <mergeCell ref="A68:A69"/>
    <mergeCell ref="B68:B69"/>
    <mergeCell ref="C68:C69"/>
    <mergeCell ref="D68:D69"/>
    <mergeCell ref="A70:A71"/>
    <mergeCell ref="B70:B71"/>
  </mergeCells>
  <printOptions horizontalCentered="1"/>
  <pageMargins left="0.21" right="0.2" top="0.34" bottom="0.1" header="0.06" footer="0.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0">
      <selection activeCell="D21" sqref="D21"/>
    </sheetView>
  </sheetViews>
  <sheetFormatPr defaultColWidth="9.00390625" defaultRowHeight="15"/>
  <cols>
    <col min="1" max="1" width="5.140625" style="23" customWidth="1"/>
    <col min="2" max="2" width="42.7109375" style="11" customWidth="1"/>
    <col min="3" max="4" width="14.28125" style="34" customWidth="1"/>
    <col min="5" max="5" width="14.140625" style="34" customWidth="1"/>
    <col min="6" max="6" width="14.140625" style="23" customWidth="1"/>
    <col min="7" max="7" width="15.8515625" style="24" customWidth="1"/>
    <col min="8" max="8" width="30.28125" style="25" customWidth="1"/>
    <col min="9" max="9" width="9.7109375" style="11" customWidth="1"/>
    <col min="10" max="16384" width="9.00390625" style="11" customWidth="1"/>
  </cols>
  <sheetData>
    <row r="1" spans="1:7" s="63" customFormat="1" ht="56.25" customHeight="1">
      <c r="A1" s="202" t="s">
        <v>48</v>
      </c>
      <c r="B1" s="202"/>
      <c r="C1" s="202"/>
      <c r="D1" s="202"/>
      <c r="E1" s="202"/>
      <c r="F1" s="202"/>
      <c r="G1" s="202"/>
    </row>
    <row r="2" spans="1:7" s="63" customFormat="1" ht="35.25" customHeight="1">
      <c r="A2" s="202" t="s">
        <v>49</v>
      </c>
      <c r="B2" s="203"/>
      <c r="C2" s="203"/>
      <c r="D2" s="203"/>
      <c r="E2" s="203"/>
      <c r="F2" s="203"/>
      <c r="G2" s="203"/>
    </row>
    <row r="3" spans="1:8" ht="15.75" customHeight="1">
      <c r="A3" s="67"/>
      <c r="B3" s="26"/>
      <c r="C3" s="26"/>
      <c r="D3" s="26"/>
      <c r="E3" s="26"/>
      <c r="F3" s="26"/>
      <c r="G3" s="26"/>
      <c r="H3" s="26"/>
    </row>
    <row r="4" spans="1:7" s="57" customFormat="1" ht="22.5" customHeight="1">
      <c r="A4" s="198" t="s">
        <v>0</v>
      </c>
      <c r="B4" s="198" t="s">
        <v>1</v>
      </c>
      <c r="C4" s="204" t="s">
        <v>41</v>
      </c>
      <c r="D4" s="204"/>
      <c r="E4" s="204" t="s">
        <v>42</v>
      </c>
      <c r="F4" s="204"/>
      <c r="G4" s="198" t="s">
        <v>37</v>
      </c>
    </row>
    <row r="5" spans="1:7" s="57" customFormat="1" ht="65.25" customHeight="1">
      <c r="A5" s="198"/>
      <c r="B5" s="198"/>
      <c r="C5" s="60" t="s">
        <v>43</v>
      </c>
      <c r="D5" s="60" t="s">
        <v>45</v>
      </c>
      <c r="E5" s="60" t="s">
        <v>43</v>
      </c>
      <c r="F5" s="60" t="s">
        <v>45</v>
      </c>
      <c r="G5" s="198"/>
    </row>
    <row r="6" spans="1:7" s="58" customFormat="1" ht="18.75" customHeight="1">
      <c r="A6" s="18" t="s">
        <v>13</v>
      </c>
      <c r="B6" s="18" t="s">
        <v>14</v>
      </c>
      <c r="C6" s="55" t="s">
        <v>15</v>
      </c>
      <c r="D6" s="60" t="s">
        <v>23</v>
      </c>
      <c r="E6" s="55" t="s">
        <v>38</v>
      </c>
      <c r="F6" s="55" t="s">
        <v>39</v>
      </c>
      <c r="G6" s="44" t="s">
        <v>40</v>
      </c>
    </row>
    <row r="7" spans="1:7" s="65" customFormat="1" ht="81" customHeight="1">
      <c r="A7" s="20" t="s">
        <v>2</v>
      </c>
      <c r="B7" s="5" t="s">
        <v>33</v>
      </c>
      <c r="C7" s="61" t="e">
        <f>#REF!</f>
        <v>#REF!</v>
      </c>
      <c r="D7" s="61" t="e">
        <f>#REF!</f>
        <v>#REF!</v>
      </c>
      <c r="E7" s="61" t="e">
        <f>#REF!</f>
        <v>#REF!</v>
      </c>
      <c r="F7" s="61" t="e">
        <f>#REF!</f>
        <v>#REF!</v>
      </c>
      <c r="G7" s="59" t="e">
        <f>F7-D7</f>
        <v>#REF!</v>
      </c>
    </row>
    <row r="8" spans="1:7" s="63" customFormat="1" ht="81" customHeight="1">
      <c r="A8" s="19" t="s">
        <v>3</v>
      </c>
      <c r="B8" s="13" t="s">
        <v>35</v>
      </c>
      <c r="C8" s="61" t="e">
        <f>#REF!</f>
        <v>#REF!</v>
      </c>
      <c r="D8" s="61" t="e">
        <f>#REF!</f>
        <v>#REF!</v>
      </c>
      <c r="E8" s="61" t="e">
        <f>#REF!</f>
        <v>#REF!</v>
      </c>
      <c r="F8" s="61" t="e">
        <f>#REF!</f>
        <v>#REF!</v>
      </c>
      <c r="G8" s="59" t="e">
        <f>F8-D8</f>
        <v>#REF!</v>
      </c>
    </row>
    <row r="9" spans="1:7" s="63" customFormat="1" ht="81" customHeight="1">
      <c r="A9" s="20" t="s">
        <v>4</v>
      </c>
      <c r="B9" s="13" t="s">
        <v>34</v>
      </c>
      <c r="C9" s="61" t="e">
        <f>#REF!</f>
        <v>#REF!</v>
      </c>
      <c r="D9" s="61" t="e">
        <f>#REF!</f>
        <v>#REF!</v>
      </c>
      <c r="E9" s="61" t="e">
        <f>#REF!</f>
        <v>#REF!</v>
      </c>
      <c r="F9" s="61" t="e">
        <f>#REF!</f>
        <v>#REF!</v>
      </c>
      <c r="G9" s="59" t="e">
        <f>F9-D9</f>
        <v>#REF!</v>
      </c>
    </row>
    <row r="10" spans="1:7" s="63" customFormat="1" ht="81" customHeight="1">
      <c r="A10" s="68" t="s">
        <v>36</v>
      </c>
      <c r="B10" s="69" t="s">
        <v>47</v>
      </c>
      <c r="C10" s="61" t="e">
        <f>#REF!</f>
        <v>#REF!</v>
      </c>
      <c r="D10" s="61" t="e">
        <f>#REF!</f>
        <v>#REF!</v>
      </c>
      <c r="E10" s="61" t="e">
        <f>#REF!</f>
        <v>#REF!</v>
      </c>
      <c r="F10" s="61" t="e">
        <f>#REF!</f>
        <v>#REF!</v>
      </c>
      <c r="G10" s="59" t="e">
        <f>F10-D10</f>
        <v>#REF!</v>
      </c>
    </row>
    <row r="11" spans="1:7" s="63" customFormat="1" ht="13.5">
      <c r="A11" s="205" t="s">
        <v>12</v>
      </c>
      <c r="B11" s="205"/>
      <c r="C11" s="62" t="e">
        <f>SUM(C7:C10)</f>
        <v>#REF!</v>
      </c>
      <c r="D11" s="62" t="e">
        <f>SUM(D7:D10)</f>
        <v>#REF!</v>
      </c>
      <c r="E11" s="62" t="e">
        <f>SUM(E7:E10)</f>
        <v>#REF!</v>
      </c>
      <c r="F11" s="62" t="e">
        <f>SUM(F7:F10)</f>
        <v>#REF!</v>
      </c>
      <c r="G11" s="62" t="e">
        <f>SUM(G7:G10)</f>
        <v>#REF!</v>
      </c>
    </row>
    <row r="12" spans="1:7" s="63" customFormat="1" ht="18" customHeight="1">
      <c r="A12" s="205" t="s">
        <v>46</v>
      </c>
      <c r="B12" s="205"/>
      <c r="C12" s="66" t="e">
        <f>ROUND(C11,-3)</f>
        <v>#REF!</v>
      </c>
      <c r="D12" s="66" t="e">
        <f>ROUND(D11,-3)</f>
        <v>#REF!</v>
      </c>
      <c r="E12" s="66" t="e">
        <f>ROUND(E11,-3)</f>
        <v>#REF!</v>
      </c>
      <c r="F12" s="66" t="e">
        <f>ROUND(F11,-3)</f>
        <v>#REF!</v>
      </c>
      <c r="G12" s="66" t="e">
        <f>ROUND(G11,-3)</f>
        <v>#REF!</v>
      </c>
    </row>
    <row r="13" spans="1:7" s="57" customFormat="1" ht="30.75" customHeight="1">
      <c r="A13" s="199" t="s">
        <v>65</v>
      </c>
      <c r="B13" s="199"/>
      <c r="C13" s="199"/>
      <c r="D13" s="199"/>
      <c r="E13" s="199"/>
      <c r="F13" s="199"/>
      <c r="G13" s="199"/>
    </row>
    <row r="14" spans="1:7" s="57" customFormat="1" ht="18.75" customHeight="1">
      <c r="A14" s="110"/>
      <c r="B14" s="110"/>
      <c r="C14" s="110"/>
      <c r="D14" s="110"/>
      <c r="E14" s="110"/>
      <c r="F14" s="110"/>
      <c r="G14" s="110"/>
    </row>
    <row r="15" spans="1:7" s="17" customFormat="1" ht="13.5">
      <c r="A15" s="37"/>
      <c r="C15" s="49"/>
      <c r="D15" s="49"/>
      <c r="E15" s="200" t="s">
        <v>30</v>
      </c>
      <c r="F15" s="200"/>
      <c r="G15" s="200"/>
    </row>
    <row r="16" spans="1:7" s="17" customFormat="1" ht="13.5">
      <c r="A16" s="37"/>
      <c r="B16" s="40" t="s">
        <v>21</v>
      </c>
      <c r="C16" s="49"/>
      <c r="D16" s="49"/>
      <c r="E16" s="49"/>
      <c r="F16" s="201" t="s">
        <v>17</v>
      </c>
      <c r="G16" s="201"/>
    </row>
    <row r="17" spans="1:7" s="17" customFormat="1" ht="13.5">
      <c r="A17" s="37"/>
      <c r="B17" s="40"/>
      <c r="C17" s="49"/>
      <c r="D17" s="49"/>
      <c r="E17" s="49"/>
      <c r="F17" s="201" t="s">
        <v>18</v>
      </c>
      <c r="G17" s="201"/>
    </row>
    <row r="18" spans="1:7" s="17" customFormat="1" ht="13.5">
      <c r="A18" s="37"/>
      <c r="B18" s="40"/>
      <c r="C18" s="49"/>
      <c r="D18" s="49"/>
      <c r="E18" s="49"/>
      <c r="F18" s="201" t="s">
        <v>19</v>
      </c>
      <c r="G18" s="201"/>
    </row>
    <row r="19" spans="1:7" s="17" customFormat="1" ht="13.5">
      <c r="A19" s="37"/>
      <c r="B19" s="40"/>
      <c r="C19" s="49"/>
      <c r="D19" s="49"/>
      <c r="E19" s="49"/>
      <c r="F19" s="40"/>
      <c r="G19" s="50"/>
    </row>
    <row r="20" spans="1:7" s="17" customFormat="1" ht="13.5">
      <c r="A20" s="37"/>
      <c r="B20" s="40"/>
      <c r="C20" s="49"/>
      <c r="D20" s="49"/>
      <c r="E20" s="49"/>
      <c r="F20" s="40"/>
      <c r="G20" s="50"/>
    </row>
    <row r="21" spans="1:7" s="17" customFormat="1" ht="13.5">
      <c r="A21" s="37"/>
      <c r="B21" s="40"/>
      <c r="C21" s="49"/>
      <c r="D21" s="49"/>
      <c r="E21" s="49"/>
      <c r="F21" s="40"/>
      <c r="G21" s="50"/>
    </row>
    <row r="22" spans="1:7" s="17" customFormat="1" ht="13.5">
      <c r="A22" s="37"/>
      <c r="B22" s="40"/>
      <c r="C22" s="49"/>
      <c r="D22" s="49"/>
      <c r="E22" s="49"/>
      <c r="F22" s="40"/>
      <c r="G22" s="50"/>
    </row>
    <row r="23" spans="1:7" s="17" customFormat="1" ht="13.5">
      <c r="A23" s="37"/>
      <c r="B23" s="40" t="s">
        <v>22</v>
      </c>
      <c r="C23" s="49"/>
      <c r="D23" s="49"/>
      <c r="E23" s="49"/>
      <c r="F23" s="201" t="s">
        <v>20</v>
      </c>
      <c r="G23" s="201"/>
    </row>
    <row r="24" spans="1:7" s="17" customFormat="1" ht="13.5">
      <c r="A24" s="37"/>
      <c r="C24" s="49"/>
      <c r="D24" s="49"/>
      <c r="E24" s="49"/>
      <c r="F24" s="37"/>
      <c r="G24" s="38"/>
    </row>
  </sheetData>
  <sheetProtection/>
  <mergeCells count="15">
    <mergeCell ref="A13:G13"/>
    <mergeCell ref="E4:F4"/>
    <mergeCell ref="G4:G5"/>
    <mergeCell ref="A11:B11"/>
    <mergeCell ref="A12:B12"/>
    <mergeCell ref="F23:G23"/>
    <mergeCell ref="E15:G15"/>
    <mergeCell ref="F16:G16"/>
    <mergeCell ref="F17:G17"/>
    <mergeCell ref="F18:G18"/>
    <mergeCell ref="A1:G1"/>
    <mergeCell ref="A2:G2"/>
    <mergeCell ref="A4:A5"/>
    <mergeCell ref="B4:B5"/>
    <mergeCell ref="C4:D4"/>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0">
      <selection activeCell="A15" sqref="A15:IV24"/>
    </sheetView>
  </sheetViews>
  <sheetFormatPr defaultColWidth="9.00390625" defaultRowHeight="15"/>
  <cols>
    <col min="1" max="1" width="6.7109375" style="37" customWidth="1"/>
    <col min="2" max="2" width="44.00390625" style="17" customWidth="1"/>
    <col min="3" max="3" width="13.8515625" style="49" customWidth="1"/>
    <col min="4" max="4" width="14.28125" style="49" customWidth="1"/>
    <col min="5" max="5" width="14.140625" style="49" customWidth="1"/>
    <col min="6" max="6" width="14.7109375" style="37" customWidth="1"/>
    <col min="7" max="7" width="15.7109375" style="38" customWidth="1"/>
    <col min="8" max="8" width="9.7109375" style="17" customWidth="1"/>
    <col min="9" max="16384" width="9.00390625" style="17" customWidth="1"/>
  </cols>
  <sheetData>
    <row r="1" spans="1:5" ht="22.5" customHeight="1">
      <c r="A1" s="206" t="s">
        <v>16</v>
      </c>
      <c r="B1" s="206"/>
      <c r="C1" s="206"/>
      <c r="D1" s="206"/>
      <c r="E1" s="36"/>
    </row>
    <row r="2" spans="1:7" ht="47.25" customHeight="1">
      <c r="A2" s="202" t="s">
        <v>27</v>
      </c>
      <c r="B2" s="202"/>
      <c r="C2" s="202"/>
      <c r="D2" s="202"/>
      <c r="E2" s="202"/>
      <c r="F2" s="202"/>
      <c r="G2" s="202"/>
    </row>
    <row r="3" spans="1:7" ht="39" customHeight="1">
      <c r="A3" s="207" t="s">
        <v>5</v>
      </c>
      <c r="B3" s="201"/>
      <c r="C3" s="201"/>
      <c r="D3" s="201"/>
      <c r="E3" s="201"/>
      <c r="F3" s="201"/>
      <c r="G3" s="201"/>
    </row>
    <row r="5" spans="1:7" s="16" customFormat="1" ht="36" customHeight="1">
      <c r="A5" s="208" t="s">
        <v>0</v>
      </c>
      <c r="B5" s="208" t="s">
        <v>1</v>
      </c>
      <c r="C5" s="204" t="s">
        <v>41</v>
      </c>
      <c r="D5" s="204"/>
      <c r="E5" s="204" t="s">
        <v>42</v>
      </c>
      <c r="F5" s="204"/>
      <c r="G5" s="198" t="s">
        <v>37</v>
      </c>
    </row>
    <row r="6" spans="1:7" s="16" customFormat="1" ht="54.75" customHeight="1">
      <c r="A6" s="209"/>
      <c r="B6" s="209"/>
      <c r="C6" s="60" t="s">
        <v>43</v>
      </c>
      <c r="D6" s="60" t="s">
        <v>45</v>
      </c>
      <c r="E6" s="60" t="s">
        <v>43</v>
      </c>
      <c r="F6" s="60" t="s">
        <v>45</v>
      </c>
      <c r="G6" s="198"/>
    </row>
    <row r="7" spans="1:7" s="16" customFormat="1" ht="13.5">
      <c r="A7" s="10" t="s">
        <v>13</v>
      </c>
      <c r="B7" s="10" t="s">
        <v>14</v>
      </c>
      <c r="C7" s="70" t="s">
        <v>15</v>
      </c>
      <c r="D7" s="70" t="s">
        <v>23</v>
      </c>
      <c r="E7" s="70" t="s">
        <v>38</v>
      </c>
      <c r="F7" s="41" t="s">
        <v>39</v>
      </c>
      <c r="G7" s="18" t="s">
        <v>40</v>
      </c>
    </row>
    <row r="8" spans="1:7" s="43" customFormat="1" ht="69">
      <c r="A8" s="18" t="s">
        <v>2</v>
      </c>
      <c r="B8" s="14" t="s">
        <v>24</v>
      </c>
      <c r="C8" s="21" t="e">
        <f>#REF!</f>
        <v>#REF!</v>
      </c>
      <c r="D8" s="21" t="e">
        <f>#REF!</f>
        <v>#REF!</v>
      </c>
      <c r="E8" s="21" t="e">
        <f>#REF!</f>
        <v>#REF!</v>
      </c>
      <c r="F8" s="6" t="e">
        <f>E8*30/100</f>
        <v>#REF!</v>
      </c>
      <c r="G8" s="21" t="e">
        <f>F8-D8</f>
        <v>#REF!</v>
      </c>
    </row>
    <row r="9" spans="1:7" s="16" customFormat="1" ht="69">
      <c r="A9" s="44" t="s">
        <v>3</v>
      </c>
      <c r="B9" s="12" t="s">
        <v>25</v>
      </c>
      <c r="C9" s="15" t="e">
        <f>#REF!</f>
        <v>#REF!</v>
      </c>
      <c r="D9" s="15" t="e">
        <f>#REF!</f>
        <v>#REF!</v>
      </c>
      <c r="E9" s="15" t="e">
        <f>#REF!</f>
        <v>#REF!</v>
      </c>
      <c r="F9" s="45" t="e">
        <f>#REF!</f>
        <v>#REF!</v>
      </c>
      <c r="G9" s="21" t="e">
        <f>F9-D9</f>
        <v>#REF!</v>
      </c>
    </row>
    <row r="10" spans="1:7" s="16" customFormat="1" ht="69">
      <c r="A10" s="41" t="s">
        <v>4</v>
      </c>
      <c r="B10" s="12" t="s">
        <v>28</v>
      </c>
      <c r="C10" s="46" t="e">
        <f>#REF!</f>
        <v>#REF!</v>
      </c>
      <c r="D10" s="46" t="e">
        <f>#REF!</f>
        <v>#REF!</v>
      </c>
      <c r="E10" s="46" t="e">
        <f>#REF!</f>
        <v>#REF!</v>
      </c>
      <c r="F10" s="46" t="e">
        <f>#REF!</f>
        <v>#REF!</v>
      </c>
      <c r="G10" s="21" t="e">
        <f>F10-D10</f>
        <v>#REF!</v>
      </c>
    </row>
    <row r="11" spans="1:7" ht="27">
      <c r="A11" s="71" t="s">
        <v>36</v>
      </c>
      <c r="B11" s="9" t="s">
        <v>29</v>
      </c>
      <c r="C11" s="47" t="e">
        <f>#REF!</f>
        <v>#REF!</v>
      </c>
      <c r="D11" s="47" t="e">
        <f>#REF!</f>
        <v>#REF!</v>
      </c>
      <c r="E11" s="47" t="e">
        <f>#REF!</f>
        <v>#REF!</v>
      </c>
      <c r="F11" s="47" t="e">
        <f>#REF!</f>
        <v>#REF!</v>
      </c>
      <c r="G11" s="21" t="e">
        <f>F11-D11</f>
        <v>#REF!</v>
      </c>
    </row>
    <row r="12" spans="1:7" ht="13.5">
      <c r="A12" s="210" t="s">
        <v>59</v>
      </c>
      <c r="B12" s="211"/>
      <c r="C12" s="48" t="e">
        <f>SUM(C8:C11)</f>
        <v>#REF!</v>
      </c>
      <c r="D12" s="48" t="e">
        <f>SUM(D8:D11)</f>
        <v>#REF!</v>
      </c>
      <c r="E12" s="48" t="e">
        <f>SUM(E8:E11)</f>
        <v>#REF!</v>
      </c>
      <c r="F12" s="48" t="e">
        <f>SUM(F8:F11)</f>
        <v>#REF!</v>
      </c>
      <c r="G12" s="48" t="e">
        <f>SUM(G8:G11)</f>
        <v>#REF!</v>
      </c>
    </row>
    <row r="13" spans="1:7" ht="13.5">
      <c r="A13" s="76"/>
      <c r="B13" s="76" t="s">
        <v>46</v>
      </c>
      <c r="C13" s="77" t="e">
        <f>ROUND(C12,-3)</f>
        <v>#REF!</v>
      </c>
      <c r="D13" s="77" t="e">
        <f>ROUND(D12,-3)</f>
        <v>#REF!</v>
      </c>
      <c r="E13" s="77" t="e">
        <f>ROUND(E12,-3)</f>
        <v>#REF!</v>
      </c>
      <c r="F13" s="77" t="e">
        <f>ROUND(F12,-3)</f>
        <v>#REF!</v>
      </c>
      <c r="G13" s="77" t="e">
        <f>ROUND(G12,-3)</f>
        <v>#REF!</v>
      </c>
    </row>
    <row r="14" spans="1:7" ht="24.75" customHeight="1">
      <c r="A14" s="199" t="s">
        <v>64</v>
      </c>
      <c r="B14" s="199"/>
      <c r="C14" s="199"/>
      <c r="D14" s="199"/>
      <c r="E14" s="199"/>
      <c r="F14" s="199"/>
      <c r="G14" s="199"/>
    </row>
    <row r="15" spans="5:7" ht="13.5">
      <c r="E15" s="200" t="s">
        <v>30</v>
      </c>
      <c r="F15" s="200"/>
      <c r="G15" s="200"/>
    </row>
    <row r="16" spans="2:7" ht="13.5">
      <c r="B16" s="40" t="s">
        <v>21</v>
      </c>
      <c r="F16" s="201" t="s">
        <v>17</v>
      </c>
      <c r="G16" s="201"/>
    </row>
    <row r="17" spans="2:7" ht="13.5">
      <c r="B17" s="40"/>
      <c r="F17" s="201" t="s">
        <v>18</v>
      </c>
      <c r="G17" s="201"/>
    </row>
    <row r="18" spans="2:7" ht="13.5">
      <c r="B18" s="40"/>
      <c r="F18" s="201" t="s">
        <v>19</v>
      </c>
      <c r="G18" s="201"/>
    </row>
    <row r="19" spans="2:7" ht="13.5">
      <c r="B19" s="40"/>
      <c r="F19" s="40"/>
      <c r="G19" s="50"/>
    </row>
    <row r="20" spans="2:7" ht="13.5">
      <c r="B20" s="40"/>
      <c r="F20" s="40"/>
      <c r="G20" s="50"/>
    </row>
    <row r="21" spans="2:7" ht="13.5">
      <c r="B21" s="40"/>
      <c r="F21" s="40"/>
      <c r="G21" s="50"/>
    </row>
    <row r="22" spans="2:7" ht="13.5">
      <c r="B22" s="40"/>
      <c r="F22" s="40"/>
      <c r="G22" s="50"/>
    </row>
    <row r="23" spans="2:7" ht="13.5">
      <c r="B23" s="40" t="s">
        <v>22</v>
      </c>
      <c r="F23" s="201" t="s">
        <v>20</v>
      </c>
      <c r="G23" s="201"/>
    </row>
  </sheetData>
  <sheetProtection/>
  <mergeCells count="15">
    <mergeCell ref="F23:G23"/>
    <mergeCell ref="A12:B12"/>
    <mergeCell ref="A14:G14"/>
    <mergeCell ref="F16:G16"/>
    <mergeCell ref="F17:G17"/>
    <mergeCell ref="F18:G18"/>
    <mergeCell ref="E15:G15"/>
    <mergeCell ref="C5:D5"/>
    <mergeCell ref="E5:F5"/>
    <mergeCell ref="G5:G6"/>
    <mergeCell ref="A1:D1"/>
    <mergeCell ref="A2:G2"/>
    <mergeCell ref="A3:G3"/>
    <mergeCell ref="A5:A6"/>
    <mergeCell ref="B5:B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7">
      <selection activeCell="A13" sqref="A13:G13"/>
    </sheetView>
  </sheetViews>
  <sheetFormatPr defaultColWidth="9.00390625" defaultRowHeight="15"/>
  <cols>
    <col min="1" max="1" width="6.7109375" style="37" customWidth="1"/>
    <col min="2" max="2" width="44.00390625" style="17" customWidth="1"/>
    <col min="3" max="3" width="13.8515625" style="49" customWidth="1"/>
    <col min="4" max="4" width="13.00390625" style="49" customWidth="1"/>
    <col min="5" max="5" width="15.28125" style="49" customWidth="1"/>
    <col min="6" max="6" width="17.140625" style="37" customWidth="1"/>
    <col min="7" max="7" width="13.8515625" style="38" customWidth="1"/>
    <col min="8" max="8" width="9.7109375" style="17" customWidth="1"/>
    <col min="9" max="16384" width="9.00390625" style="17" customWidth="1"/>
  </cols>
  <sheetData>
    <row r="1" spans="1:5" ht="22.5" customHeight="1">
      <c r="A1" s="206" t="s">
        <v>16</v>
      </c>
      <c r="B1" s="206"/>
      <c r="C1" s="206"/>
      <c r="D1" s="206"/>
      <c r="E1" s="36"/>
    </row>
    <row r="2" spans="1:7" ht="47.25" customHeight="1">
      <c r="A2" s="202" t="s">
        <v>27</v>
      </c>
      <c r="B2" s="202"/>
      <c r="C2" s="202"/>
      <c r="D2" s="202"/>
      <c r="E2" s="202"/>
      <c r="F2" s="202"/>
      <c r="G2" s="202"/>
    </row>
    <row r="3" spans="1:7" ht="39" customHeight="1">
      <c r="A3" s="207" t="s">
        <v>7</v>
      </c>
      <c r="B3" s="201"/>
      <c r="C3" s="201"/>
      <c r="D3" s="201"/>
      <c r="E3" s="201"/>
      <c r="F3" s="201"/>
      <c r="G3" s="201"/>
    </row>
    <row r="5" spans="1:7" s="16" customFormat="1" ht="36" customHeight="1">
      <c r="A5" s="208" t="s">
        <v>0</v>
      </c>
      <c r="B5" s="208" t="s">
        <v>1</v>
      </c>
      <c r="C5" s="204" t="s">
        <v>41</v>
      </c>
      <c r="D5" s="204"/>
      <c r="E5" s="204" t="s">
        <v>42</v>
      </c>
      <c r="F5" s="204"/>
      <c r="G5" s="198" t="s">
        <v>37</v>
      </c>
    </row>
    <row r="6" spans="1:7" s="16" customFormat="1" ht="54.75">
      <c r="A6" s="212"/>
      <c r="B6" s="212"/>
      <c r="C6" s="60" t="s">
        <v>43</v>
      </c>
      <c r="D6" s="60" t="s">
        <v>45</v>
      </c>
      <c r="E6" s="60" t="s">
        <v>43</v>
      </c>
      <c r="F6" s="60" t="s">
        <v>45</v>
      </c>
      <c r="G6" s="198"/>
    </row>
    <row r="7" spans="1:7" s="16" customFormat="1" ht="33.75" customHeight="1">
      <c r="A7" s="18" t="s">
        <v>13</v>
      </c>
      <c r="B7" s="14" t="s">
        <v>14</v>
      </c>
      <c r="C7" s="42" t="s">
        <v>15</v>
      </c>
      <c r="D7" s="42" t="s">
        <v>23</v>
      </c>
      <c r="E7" s="42" t="s">
        <v>38</v>
      </c>
      <c r="F7" s="72" t="s">
        <v>39</v>
      </c>
      <c r="G7" s="42" t="s">
        <v>40</v>
      </c>
    </row>
    <row r="8" spans="1:7" s="43" customFormat="1" ht="69">
      <c r="A8" s="18" t="s">
        <v>2</v>
      </c>
      <c r="B8" s="14" t="s">
        <v>24</v>
      </c>
      <c r="C8" s="21" t="e">
        <f>#REF!</f>
        <v>#REF!</v>
      </c>
      <c r="D8" s="21" t="e">
        <f>#REF!</f>
        <v>#REF!</v>
      </c>
      <c r="E8" s="21" t="e">
        <f>#REF!</f>
        <v>#REF!</v>
      </c>
      <c r="F8" s="73" t="e">
        <f>#REF!</f>
        <v>#REF!</v>
      </c>
      <c r="G8" s="21" t="e">
        <f>F8-D8</f>
        <v>#REF!</v>
      </c>
    </row>
    <row r="9" spans="1:7" s="16" customFormat="1" ht="69">
      <c r="A9" s="44" t="s">
        <v>3</v>
      </c>
      <c r="B9" s="12" t="s">
        <v>25</v>
      </c>
      <c r="C9" s="15" t="e">
        <f>#REF!</f>
        <v>#REF!</v>
      </c>
      <c r="D9" s="15" t="e">
        <f>#REF!</f>
        <v>#REF!</v>
      </c>
      <c r="E9" s="15" t="e">
        <f>#REF!</f>
        <v>#REF!</v>
      </c>
      <c r="F9" s="74" t="e">
        <f>#REF!</f>
        <v>#REF!</v>
      </c>
      <c r="G9" s="21" t="e">
        <f>F9-D9</f>
        <v>#REF!</v>
      </c>
    </row>
    <row r="10" spans="1:7" s="16" customFormat="1" ht="41.25">
      <c r="A10" s="41" t="s">
        <v>4</v>
      </c>
      <c r="B10" s="12" t="s">
        <v>26</v>
      </c>
      <c r="C10" s="46" t="e">
        <f>#REF!</f>
        <v>#REF!</v>
      </c>
      <c r="D10" s="46" t="e">
        <f>#REF!</f>
        <v>#REF!</v>
      </c>
      <c r="E10" s="46" t="e">
        <f>#REF!</f>
        <v>#REF!</v>
      </c>
      <c r="F10" s="75" t="e">
        <f>#REF!</f>
        <v>#REF!</v>
      </c>
      <c r="G10" s="21" t="e">
        <f>F10-D10</f>
        <v>#REF!</v>
      </c>
    </row>
    <row r="11" spans="1:7" ht="13.5">
      <c r="A11" s="210" t="s">
        <v>50</v>
      </c>
      <c r="B11" s="211"/>
      <c r="C11" s="48" t="e">
        <f>SUM(C8:C10)</f>
        <v>#REF!</v>
      </c>
      <c r="D11" s="48" t="e">
        <f>SUM(D8:D10)</f>
        <v>#REF!</v>
      </c>
      <c r="E11" s="48" t="e">
        <f>SUM(E8:E10)</f>
        <v>#REF!</v>
      </c>
      <c r="F11" s="48" t="e">
        <f>SUM(F8:F10)</f>
        <v>#REF!</v>
      </c>
      <c r="G11" s="48" t="e">
        <f>SUM(G8:G10)</f>
        <v>#REF!</v>
      </c>
    </row>
    <row r="12" spans="1:7" ht="13.5">
      <c r="A12" s="76"/>
      <c r="B12" s="76" t="s">
        <v>46</v>
      </c>
      <c r="C12" s="77" t="e">
        <f>ROUND(C11,-3)</f>
        <v>#REF!</v>
      </c>
      <c r="D12" s="77" t="e">
        <f>ROUND(D11,-3)</f>
        <v>#REF!</v>
      </c>
      <c r="E12" s="77" t="e">
        <f>ROUND(E11,-3)</f>
        <v>#REF!</v>
      </c>
      <c r="F12" s="77" t="e">
        <f>ROUND(F11,-3)</f>
        <v>#REF!</v>
      </c>
      <c r="G12" s="77" t="e">
        <f>ROUND(G11,-3)</f>
        <v>#REF!</v>
      </c>
    </row>
    <row r="13" spans="1:7" ht="24.75" customHeight="1">
      <c r="A13" s="199" t="s">
        <v>63</v>
      </c>
      <c r="B13" s="199"/>
      <c r="C13" s="199"/>
      <c r="D13" s="199"/>
      <c r="E13" s="199"/>
      <c r="F13" s="199"/>
      <c r="G13" s="199"/>
    </row>
    <row r="14" spans="5:7" ht="13.5">
      <c r="E14" s="200" t="s">
        <v>30</v>
      </c>
      <c r="F14" s="200"/>
      <c r="G14" s="200"/>
    </row>
    <row r="15" spans="2:7" ht="13.5">
      <c r="B15" s="40" t="s">
        <v>21</v>
      </c>
      <c r="F15" s="201" t="s">
        <v>17</v>
      </c>
      <c r="G15" s="201"/>
    </row>
    <row r="16" spans="2:7" ht="13.5">
      <c r="B16" s="40"/>
      <c r="F16" s="201" t="s">
        <v>18</v>
      </c>
      <c r="G16" s="201"/>
    </row>
    <row r="17" spans="2:7" ht="13.5">
      <c r="B17" s="40"/>
      <c r="F17" s="201" t="s">
        <v>19</v>
      </c>
      <c r="G17" s="201"/>
    </row>
    <row r="18" spans="2:7" ht="13.5">
      <c r="B18" s="40"/>
      <c r="F18" s="40"/>
      <c r="G18" s="50"/>
    </row>
    <row r="19" spans="2:7" ht="13.5">
      <c r="B19" s="40"/>
      <c r="F19" s="40"/>
      <c r="G19" s="50"/>
    </row>
    <row r="20" spans="2:7" ht="13.5">
      <c r="B20" s="40"/>
      <c r="F20" s="40"/>
      <c r="G20" s="50"/>
    </row>
    <row r="21" spans="2:7" ht="13.5">
      <c r="B21" s="40"/>
      <c r="F21" s="40"/>
      <c r="G21" s="50"/>
    </row>
    <row r="22" spans="2:7" ht="13.5">
      <c r="B22" s="40" t="s">
        <v>22</v>
      </c>
      <c r="F22" s="201" t="s">
        <v>20</v>
      </c>
      <c r="G22" s="201"/>
    </row>
  </sheetData>
  <sheetProtection/>
  <mergeCells count="15">
    <mergeCell ref="F22:G22"/>
    <mergeCell ref="A11:B11"/>
    <mergeCell ref="A13:G13"/>
    <mergeCell ref="F15:G15"/>
    <mergeCell ref="F16:G16"/>
    <mergeCell ref="F17:G17"/>
    <mergeCell ref="C5:D5"/>
    <mergeCell ref="E5:F5"/>
    <mergeCell ref="G5:G6"/>
    <mergeCell ref="E14:G14"/>
    <mergeCell ref="A1:D1"/>
    <mergeCell ref="A2:G2"/>
    <mergeCell ref="A3:G3"/>
    <mergeCell ref="A5:A6"/>
    <mergeCell ref="B5:B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7">
      <selection activeCell="E10" sqref="E10"/>
    </sheetView>
  </sheetViews>
  <sheetFormatPr defaultColWidth="9.00390625" defaultRowHeight="15"/>
  <cols>
    <col min="1" max="1" width="6.7109375" style="37" customWidth="1"/>
    <col min="2" max="2" width="44.00390625" style="17" customWidth="1"/>
    <col min="3" max="3" width="13.8515625" style="49" customWidth="1"/>
    <col min="4" max="4" width="17.28125" style="49" customWidth="1"/>
    <col min="5" max="5" width="12.140625" style="49" customWidth="1"/>
    <col min="6" max="6" width="20.00390625" style="37" customWidth="1"/>
    <col min="7" max="7" width="19.7109375" style="38" customWidth="1"/>
    <col min="8" max="8" width="9.7109375" style="17" customWidth="1"/>
    <col min="9" max="16384" width="9.00390625" style="17" customWidth="1"/>
  </cols>
  <sheetData>
    <row r="1" spans="1:5" ht="22.5" customHeight="1">
      <c r="A1" s="206" t="s">
        <v>16</v>
      </c>
      <c r="B1" s="206"/>
      <c r="C1" s="206"/>
      <c r="D1" s="206"/>
      <c r="E1" s="36"/>
    </row>
    <row r="2" spans="1:7" ht="47.25" customHeight="1">
      <c r="A2" s="202" t="s">
        <v>27</v>
      </c>
      <c r="B2" s="202"/>
      <c r="C2" s="202"/>
      <c r="D2" s="202"/>
      <c r="E2" s="202"/>
      <c r="F2" s="202"/>
      <c r="G2" s="202"/>
    </row>
    <row r="3" spans="1:7" ht="39" customHeight="1">
      <c r="A3" s="207" t="s">
        <v>6</v>
      </c>
      <c r="B3" s="201"/>
      <c r="C3" s="201"/>
      <c r="D3" s="201"/>
      <c r="E3" s="201"/>
      <c r="F3" s="201"/>
      <c r="G3" s="201"/>
    </row>
    <row r="5" spans="1:7" s="16" customFormat="1" ht="36" customHeight="1">
      <c r="A5" s="208" t="s">
        <v>0</v>
      </c>
      <c r="B5" s="208" t="s">
        <v>1</v>
      </c>
      <c r="C5" s="204" t="s">
        <v>41</v>
      </c>
      <c r="D5" s="204"/>
      <c r="E5" s="204" t="s">
        <v>42</v>
      </c>
      <c r="F5" s="204"/>
      <c r="G5" s="198" t="s">
        <v>37</v>
      </c>
    </row>
    <row r="6" spans="1:7" s="16" customFormat="1" ht="41.25">
      <c r="A6" s="212"/>
      <c r="B6" s="212"/>
      <c r="C6" s="60" t="s">
        <v>43</v>
      </c>
      <c r="D6" s="60" t="s">
        <v>45</v>
      </c>
      <c r="E6" s="60" t="s">
        <v>43</v>
      </c>
      <c r="F6" s="60" t="s">
        <v>45</v>
      </c>
      <c r="G6" s="198"/>
    </row>
    <row r="7" spans="1:7" s="16" customFormat="1" ht="13.5">
      <c r="A7" s="10" t="s">
        <v>13</v>
      </c>
      <c r="B7" s="10" t="s">
        <v>14</v>
      </c>
      <c r="C7" s="60" t="s">
        <v>15</v>
      </c>
      <c r="D7" s="60" t="s">
        <v>23</v>
      </c>
      <c r="E7" s="60" t="s">
        <v>38</v>
      </c>
      <c r="F7" s="74" t="s">
        <v>39</v>
      </c>
      <c r="G7" s="18" t="s">
        <v>40</v>
      </c>
    </row>
    <row r="8" spans="1:7" s="43" customFormat="1" ht="82.5">
      <c r="A8" s="18" t="s">
        <v>2</v>
      </c>
      <c r="B8" s="14" t="s">
        <v>33</v>
      </c>
      <c r="C8" s="4" t="e">
        <f>#REF!</f>
        <v>#REF!</v>
      </c>
      <c r="D8" s="4" t="e">
        <f>#REF!</f>
        <v>#REF!</v>
      </c>
      <c r="E8" s="4" t="e">
        <f>#REF!</f>
        <v>#REF!</v>
      </c>
      <c r="F8" s="73" t="e">
        <f>#REF!</f>
        <v>#REF!</v>
      </c>
      <c r="G8" s="4" t="e">
        <f>F8-D8</f>
        <v>#REF!</v>
      </c>
    </row>
    <row r="9" spans="1:7" s="16" customFormat="1" ht="69">
      <c r="A9" s="44" t="s">
        <v>3</v>
      </c>
      <c r="B9" s="12" t="s">
        <v>51</v>
      </c>
      <c r="C9" s="78" t="e">
        <f>#REF!</f>
        <v>#REF!</v>
      </c>
      <c r="D9" s="78" t="e">
        <f>#REF!</f>
        <v>#REF!</v>
      </c>
      <c r="E9" s="78" t="e">
        <f>#REF!</f>
        <v>#REF!</v>
      </c>
      <c r="F9" s="73" t="e">
        <f>#REF!</f>
        <v>#REF!</v>
      </c>
      <c r="G9" s="4" t="e">
        <f>F9-D9</f>
        <v>#REF!</v>
      </c>
    </row>
    <row r="10" spans="1:7" s="16" customFormat="1" ht="82.5">
      <c r="A10" s="41" t="s">
        <v>4</v>
      </c>
      <c r="B10" s="12" t="s">
        <v>52</v>
      </c>
      <c r="C10" s="79" t="e">
        <f>#REF!</f>
        <v>#REF!</v>
      </c>
      <c r="D10" s="79" t="e">
        <f>#REF!</f>
        <v>#REF!</v>
      </c>
      <c r="E10" s="79" t="e">
        <f>#REF!</f>
        <v>#REF!</v>
      </c>
      <c r="F10" s="80" t="e">
        <f>#REF!</f>
        <v>#REF!</v>
      </c>
      <c r="G10" s="4" t="e">
        <f>F10-D10</f>
        <v>#REF!</v>
      </c>
    </row>
    <row r="11" spans="1:7" ht="13.5">
      <c r="A11" s="210" t="s">
        <v>50</v>
      </c>
      <c r="B11" s="211"/>
      <c r="C11" s="48" t="e">
        <f>SUM(C8:C10)</f>
        <v>#REF!</v>
      </c>
      <c r="D11" s="48" t="e">
        <f>SUM(D8:D10)</f>
        <v>#REF!</v>
      </c>
      <c r="E11" s="48" t="e">
        <f>SUM(E8:E10)</f>
        <v>#REF!</v>
      </c>
      <c r="F11" s="48" t="e">
        <f>SUM(F8:F10)</f>
        <v>#REF!</v>
      </c>
      <c r="G11" s="48" t="e">
        <f>SUM(G8:G10)</f>
        <v>#REF!</v>
      </c>
    </row>
    <row r="12" spans="1:7" ht="13.5">
      <c r="A12" s="213" t="s">
        <v>46</v>
      </c>
      <c r="B12" s="213"/>
      <c r="C12" s="77" t="e">
        <f>ROUND(C11,-3)</f>
        <v>#REF!</v>
      </c>
      <c r="D12" s="77" t="e">
        <f>ROUND(D11,-3)</f>
        <v>#REF!</v>
      </c>
      <c r="E12" s="77" t="e">
        <f>ROUND(E11,-3)</f>
        <v>#REF!</v>
      </c>
      <c r="F12" s="77" t="e">
        <f>ROUND(F11,-3)</f>
        <v>#REF!</v>
      </c>
      <c r="G12" s="77" t="e">
        <f>ROUND(G11,-3)</f>
        <v>#REF!</v>
      </c>
    </row>
    <row r="13" spans="1:7" ht="24.75" customHeight="1">
      <c r="A13" s="199" t="s">
        <v>62</v>
      </c>
      <c r="B13" s="199"/>
      <c r="C13" s="199"/>
      <c r="D13" s="199"/>
      <c r="E13" s="199"/>
      <c r="F13" s="199"/>
      <c r="G13" s="199"/>
    </row>
    <row r="14" spans="6:7" ht="13.5">
      <c r="F14" s="200" t="s">
        <v>30</v>
      </c>
      <c r="G14" s="200"/>
    </row>
    <row r="15" spans="2:7" ht="13.5">
      <c r="B15" s="40" t="s">
        <v>21</v>
      </c>
      <c r="F15" s="201" t="s">
        <v>17</v>
      </c>
      <c r="G15" s="201"/>
    </row>
    <row r="16" spans="2:7" ht="13.5">
      <c r="B16" s="40"/>
      <c r="F16" s="201" t="s">
        <v>18</v>
      </c>
      <c r="G16" s="201"/>
    </row>
    <row r="17" spans="2:7" ht="13.5">
      <c r="B17" s="40"/>
      <c r="F17" s="201" t="s">
        <v>19</v>
      </c>
      <c r="G17" s="201"/>
    </row>
    <row r="18" spans="2:7" ht="13.5">
      <c r="B18" s="40"/>
      <c r="F18" s="40"/>
      <c r="G18" s="50"/>
    </row>
    <row r="19" spans="2:7" ht="13.5">
      <c r="B19" s="40"/>
      <c r="F19" s="40"/>
      <c r="G19" s="50"/>
    </row>
    <row r="20" spans="2:7" ht="13.5">
      <c r="B20" s="40"/>
      <c r="F20" s="40"/>
      <c r="G20" s="50"/>
    </row>
    <row r="21" spans="2:7" ht="13.5">
      <c r="B21" s="40"/>
      <c r="F21" s="40"/>
      <c r="G21" s="50"/>
    </row>
    <row r="22" spans="2:7" ht="13.5">
      <c r="B22" s="40" t="s">
        <v>22</v>
      </c>
      <c r="F22" s="201" t="s">
        <v>20</v>
      </c>
      <c r="G22" s="201"/>
    </row>
  </sheetData>
  <sheetProtection/>
  <mergeCells count="16">
    <mergeCell ref="F22:G22"/>
    <mergeCell ref="A11:B11"/>
    <mergeCell ref="A13:G13"/>
    <mergeCell ref="F14:G14"/>
    <mergeCell ref="F15:G15"/>
    <mergeCell ref="F16:G16"/>
    <mergeCell ref="F17:G17"/>
    <mergeCell ref="A12:B12"/>
    <mergeCell ref="A1:D1"/>
    <mergeCell ref="A2:G2"/>
    <mergeCell ref="A3:G3"/>
    <mergeCell ref="A5:A6"/>
    <mergeCell ref="B5:B6"/>
    <mergeCell ref="C5:D5"/>
    <mergeCell ref="E5:F5"/>
    <mergeCell ref="G5:G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7">
      <selection activeCell="A13" sqref="A13:G13"/>
    </sheetView>
  </sheetViews>
  <sheetFormatPr defaultColWidth="9.00390625" defaultRowHeight="15"/>
  <cols>
    <col min="1" max="1" width="6.7109375" style="82" customWidth="1"/>
    <col min="2" max="2" width="44.00390625" style="84" customWidth="1"/>
    <col min="3" max="3" width="13.8515625" style="93" customWidth="1"/>
    <col min="4" max="4" width="16.140625" style="93" customWidth="1"/>
    <col min="5" max="5" width="18.7109375" style="93" customWidth="1"/>
    <col min="6" max="6" width="15.28125" style="82" customWidth="1"/>
    <col min="7" max="7" width="22.140625" style="83" customWidth="1"/>
    <col min="8" max="8" width="9.7109375" style="84" customWidth="1"/>
    <col min="9" max="16384" width="9.00390625" style="84" customWidth="1"/>
  </cols>
  <sheetData>
    <row r="1" spans="1:5" ht="22.5" customHeight="1">
      <c r="A1" s="214" t="s">
        <v>16</v>
      </c>
      <c r="B1" s="214"/>
      <c r="C1" s="214"/>
      <c r="D1" s="214"/>
      <c r="E1" s="81"/>
    </row>
    <row r="2" spans="1:7" ht="47.25" customHeight="1">
      <c r="A2" s="215" t="s">
        <v>27</v>
      </c>
      <c r="B2" s="215"/>
      <c r="C2" s="215"/>
      <c r="D2" s="215"/>
      <c r="E2" s="215"/>
      <c r="F2" s="215"/>
      <c r="G2" s="215"/>
    </row>
    <row r="3" spans="1:7" ht="39" customHeight="1">
      <c r="A3" s="216" t="s">
        <v>8</v>
      </c>
      <c r="B3" s="217"/>
      <c r="C3" s="217"/>
      <c r="D3" s="217"/>
      <c r="E3" s="217"/>
      <c r="F3" s="217"/>
      <c r="G3" s="217"/>
    </row>
    <row r="5" spans="1:7" s="85" customFormat="1" ht="36" customHeight="1">
      <c r="A5" s="218" t="s">
        <v>0</v>
      </c>
      <c r="B5" s="218" t="s">
        <v>1</v>
      </c>
      <c r="C5" s="220" t="s">
        <v>41</v>
      </c>
      <c r="D5" s="220"/>
      <c r="E5" s="220" t="s">
        <v>42</v>
      </c>
      <c r="F5" s="220"/>
      <c r="G5" s="221" t="s">
        <v>37</v>
      </c>
    </row>
    <row r="6" spans="1:7" s="85" customFormat="1" ht="41.25">
      <c r="A6" s="219"/>
      <c r="B6" s="219"/>
      <c r="C6" s="86" t="s">
        <v>43</v>
      </c>
      <c r="D6" s="86" t="s">
        <v>45</v>
      </c>
      <c r="E6" s="86" t="s">
        <v>43</v>
      </c>
      <c r="F6" s="86" t="s">
        <v>45</v>
      </c>
      <c r="G6" s="221"/>
    </row>
    <row r="7" spans="1:7" s="85" customFormat="1" ht="15">
      <c r="A7" s="10" t="s">
        <v>13</v>
      </c>
      <c r="B7" s="10" t="s">
        <v>14</v>
      </c>
      <c r="C7" s="60" t="s">
        <v>15</v>
      </c>
      <c r="D7" s="60" t="s">
        <v>23</v>
      </c>
      <c r="E7" s="60" t="s">
        <v>38</v>
      </c>
      <c r="F7" s="74" t="s">
        <v>39</v>
      </c>
      <c r="G7" s="18" t="s">
        <v>40</v>
      </c>
    </row>
    <row r="8" spans="1:7" s="89" customFormat="1" ht="93">
      <c r="A8" s="87" t="s">
        <v>2</v>
      </c>
      <c r="B8" s="88" t="s">
        <v>33</v>
      </c>
      <c r="C8" s="97" t="e">
        <f>#REF!</f>
        <v>#REF!</v>
      </c>
      <c r="D8" s="97" t="e">
        <f>#REF!</f>
        <v>#REF!</v>
      </c>
      <c r="E8" s="97" t="e">
        <f>#REF!</f>
        <v>#REF!</v>
      </c>
      <c r="F8" s="101" t="e">
        <f>#REF!</f>
        <v>#REF!</v>
      </c>
      <c r="G8" s="97" t="e">
        <f>F8-D8</f>
        <v>#REF!</v>
      </c>
    </row>
    <row r="9" spans="1:7" s="85" customFormat="1" ht="93">
      <c r="A9" s="90" t="s">
        <v>3</v>
      </c>
      <c r="B9" s="91" t="s">
        <v>51</v>
      </c>
      <c r="C9" s="98" t="e">
        <f>#REF!</f>
        <v>#REF!</v>
      </c>
      <c r="D9" s="98" t="e">
        <f>#REF!</f>
        <v>#REF!</v>
      </c>
      <c r="E9" s="98" t="e">
        <f>#REF!</f>
        <v>#REF!</v>
      </c>
      <c r="F9" s="101" t="e">
        <f>#REF!</f>
        <v>#REF!</v>
      </c>
      <c r="G9" s="97" t="e">
        <f>F9-D9</f>
        <v>#REF!</v>
      </c>
    </row>
    <row r="10" spans="1:7" s="85" customFormat="1" ht="93">
      <c r="A10" s="92" t="s">
        <v>4</v>
      </c>
      <c r="B10" s="91" t="s">
        <v>53</v>
      </c>
      <c r="C10" s="99" t="e">
        <f>#REF!</f>
        <v>#REF!</v>
      </c>
      <c r="D10" s="99" t="e">
        <f>#REF!</f>
        <v>#REF!</v>
      </c>
      <c r="E10" s="99" t="e">
        <f>#REF!</f>
        <v>#REF!</v>
      </c>
      <c r="F10" s="102" t="e">
        <f>#REF!</f>
        <v>#REF!</v>
      </c>
      <c r="G10" s="97" t="e">
        <f>F10-D10</f>
        <v>#REF!</v>
      </c>
    </row>
    <row r="11" spans="1:7" ht="15">
      <c r="A11" s="222" t="s">
        <v>50</v>
      </c>
      <c r="B11" s="223"/>
      <c r="C11" s="100" t="e">
        <f>SUM(C8:C10)</f>
        <v>#REF!</v>
      </c>
      <c r="D11" s="100" t="e">
        <f>SUM(D8:D10)</f>
        <v>#REF!</v>
      </c>
      <c r="E11" s="100" t="e">
        <f>SUM(E8:E10)</f>
        <v>#REF!</v>
      </c>
      <c r="F11" s="100" t="e">
        <f>SUM(F8:F10)</f>
        <v>#REF!</v>
      </c>
      <c r="G11" s="100" t="e">
        <f>SUM(G8:G10)</f>
        <v>#REF!</v>
      </c>
    </row>
    <row r="12" spans="1:7" ht="15">
      <c r="A12" s="96"/>
      <c r="B12" s="96"/>
      <c r="C12" s="100" t="e">
        <f>ROUND(C11,-3)</f>
        <v>#REF!</v>
      </c>
      <c r="D12" s="100" t="e">
        <f>ROUND(D11,-3)</f>
        <v>#REF!</v>
      </c>
      <c r="E12" s="100" t="e">
        <f>ROUND(E11,-3)</f>
        <v>#REF!</v>
      </c>
      <c r="F12" s="100" t="e">
        <f>ROUND(F11,-3)</f>
        <v>#REF!</v>
      </c>
      <c r="G12" s="100" t="e">
        <f>ROUND(G11,-3)</f>
        <v>#REF!</v>
      </c>
    </row>
    <row r="13" spans="1:7" ht="24.75" customHeight="1">
      <c r="A13" s="224" t="s">
        <v>61</v>
      </c>
      <c r="B13" s="224"/>
      <c r="C13" s="224"/>
      <c r="D13" s="224"/>
      <c r="E13" s="224"/>
      <c r="F13" s="224"/>
      <c r="G13" s="224"/>
    </row>
    <row r="14" spans="1:7" ht="15">
      <c r="A14" s="84"/>
      <c r="F14" s="225" t="s">
        <v>30</v>
      </c>
      <c r="G14" s="225"/>
    </row>
    <row r="15" spans="1:7" ht="15">
      <c r="A15" s="84"/>
      <c r="B15" s="94" t="s">
        <v>21</v>
      </c>
      <c r="F15" s="217" t="s">
        <v>17</v>
      </c>
      <c r="G15" s="217"/>
    </row>
    <row r="16" spans="1:7" ht="15">
      <c r="A16" s="84"/>
      <c r="B16" s="94"/>
      <c r="F16" s="217" t="s">
        <v>18</v>
      </c>
      <c r="G16" s="217"/>
    </row>
    <row r="17" spans="1:7" ht="15">
      <c r="A17" s="84"/>
      <c r="B17" s="94"/>
      <c r="F17" s="217" t="s">
        <v>19</v>
      </c>
      <c r="G17" s="217"/>
    </row>
    <row r="18" spans="1:7" ht="15">
      <c r="A18" s="84"/>
      <c r="B18" s="94"/>
      <c r="F18" s="94"/>
      <c r="G18" s="95"/>
    </row>
    <row r="19" spans="1:7" ht="15">
      <c r="A19" s="84"/>
      <c r="B19" s="94"/>
      <c r="F19" s="94"/>
      <c r="G19" s="95"/>
    </row>
    <row r="20" spans="1:7" ht="15">
      <c r="A20" s="84"/>
      <c r="B20" s="94"/>
      <c r="F20" s="94"/>
      <c r="G20" s="95"/>
    </row>
    <row r="21" spans="1:7" ht="15">
      <c r="A21" s="84"/>
      <c r="B21" s="94"/>
      <c r="F21" s="94"/>
      <c r="G21" s="95"/>
    </row>
    <row r="22" spans="1:7" ht="15">
      <c r="A22" s="84"/>
      <c r="B22" s="94" t="s">
        <v>22</v>
      </c>
      <c r="F22" s="217" t="s">
        <v>20</v>
      </c>
      <c r="G22" s="217"/>
    </row>
  </sheetData>
  <sheetProtection/>
  <mergeCells count="15">
    <mergeCell ref="F22:G22"/>
    <mergeCell ref="A11:B11"/>
    <mergeCell ref="A13:G13"/>
    <mergeCell ref="F14:G14"/>
    <mergeCell ref="F15:G15"/>
    <mergeCell ref="F16:G16"/>
    <mergeCell ref="F17:G17"/>
    <mergeCell ref="A1:D1"/>
    <mergeCell ref="A2:G2"/>
    <mergeCell ref="A3:G3"/>
    <mergeCell ref="A5:A6"/>
    <mergeCell ref="B5:B6"/>
    <mergeCell ref="C5:D5"/>
    <mergeCell ref="E5:F5"/>
    <mergeCell ref="G5:G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1"/>
  <sheetViews>
    <sheetView zoomScalePageLayoutView="0" workbookViewId="0" topLeftCell="A7">
      <selection activeCell="A12" sqref="A12:G12"/>
    </sheetView>
  </sheetViews>
  <sheetFormatPr defaultColWidth="9.00390625" defaultRowHeight="15"/>
  <cols>
    <col min="1" max="1" width="6.7109375" style="23" customWidth="1"/>
    <col min="2" max="2" width="44.00390625" style="11" customWidth="1"/>
    <col min="3" max="3" width="13.8515625" style="34" customWidth="1"/>
    <col min="4" max="4" width="18.28125" style="34" customWidth="1"/>
    <col min="5" max="5" width="16.28125" style="34" customWidth="1"/>
    <col min="6" max="6" width="16.00390625" style="23" customWidth="1"/>
    <col min="7" max="7" width="15.28125" style="24" customWidth="1"/>
    <col min="8" max="8" width="9.7109375" style="11" customWidth="1"/>
    <col min="9" max="16384" width="9.00390625" style="11" customWidth="1"/>
  </cols>
  <sheetData>
    <row r="1" spans="1:5" ht="22.5" customHeight="1">
      <c r="A1" s="226" t="s">
        <v>16</v>
      </c>
      <c r="B1" s="226"/>
      <c r="C1" s="226"/>
      <c r="D1" s="226"/>
      <c r="E1" s="22"/>
    </row>
    <row r="2" spans="1:7" ht="47.25" customHeight="1">
      <c r="A2" s="227" t="s">
        <v>27</v>
      </c>
      <c r="B2" s="227"/>
      <c r="C2" s="227"/>
      <c r="D2" s="227"/>
      <c r="E2" s="227"/>
      <c r="F2" s="227"/>
      <c r="G2" s="227"/>
    </row>
    <row r="3" spans="1:7" ht="39" customHeight="1">
      <c r="A3" s="228" t="s">
        <v>9</v>
      </c>
      <c r="B3" s="229"/>
      <c r="C3" s="229"/>
      <c r="D3" s="229"/>
      <c r="E3" s="229"/>
      <c r="F3" s="229"/>
      <c r="G3" s="229"/>
    </row>
    <row r="5" spans="1:7" s="8" customFormat="1" ht="36" customHeight="1">
      <c r="A5" s="230" t="s">
        <v>0</v>
      </c>
      <c r="B5" s="230" t="s">
        <v>1</v>
      </c>
      <c r="C5" s="220" t="s">
        <v>41</v>
      </c>
      <c r="D5" s="220"/>
      <c r="E5" s="220" t="s">
        <v>42</v>
      </c>
      <c r="F5" s="220"/>
      <c r="G5" s="221" t="s">
        <v>37</v>
      </c>
    </row>
    <row r="6" spans="1:7" s="8" customFormat="1" ht="41.25">
      <c r="A6" s="231"/>
      <c r="B6" s="231"/>
      <c r="C6" s="86" t="s">
        <v>43</v>
      </c>
      <c r="D6" s="86" t="s">
        <v>45</v>
      </c>
      <c r="E6" s="86" t="s">
        <v>43</v>
      </c>
      <c r="F6" s="86" t="s">
        <v>45</v>
      </c>
      <c r="G6" s="221"/>
    </row>
    <row r="7" spans="1:7" s="8" customFormat="1" ht="15">
      <c r="A7" s="10" t="s">
        <v>13</v>
      </c>
      <c r="B7" s="10" t="s">
        <v>14</v>
      </c>
      <c r="C7" s="60" t="s">
        <v>15</v>
      </c>
      <c r="D7" s="60" t="s">
        <v>23</v>
      </c>
      <c r="E7" s="60" t="s">
        <v>38</v>
      </c>
      <c r="F7" s="74" t="s">
        <v>39</v>
      </c>
      <c r="G7" s="18" t="s">
        <v>40</v>
      </c>
    </row>
    <row r="8" spans="1:7" s="30" customFormat="1" ht="93">
      <c r="A8" s="28" t="s">
        <v>2</v>
      </c>
      <c r="B8" s="3" t="s">
        <v>54</v>
      </c>
      <c r="C8" s="29" t="e">
        <f>#REF!</f>
        <v>#REF!</v>
      </c>
      <c r="D8" s="29" t="e">
        <f>#REF!</f>
        <v>#REF!</v>
      </c>
      <c r="E8" s="29" t="e">
        <f>#REF!</f>
        <v>#REF!</v>
      </c>
      <c r="F8" s="105" t="e">
        <f>#REF!</f>
        <v>#REF!</v>
      </c>
      <c r="G8" s="29" t="e">
        <f>F8-D8</f>
        <v>#REF!</v>
      </c>
    </row>
    <row r="9" spans="1:7" s="8" customFormat="1" ht="93">
      <c r="A9" s="27" t="s">
        <v>3</v>
      </c>
      <c r="B9" s="1" t="s">
        <v>55</v>
      </c>
      <c r="C9" s="32" t="e">
        <f>#REF!</f>
        <v>#REF!</v>
      </c>
      <c r="D9" s="32" t="e">
        <f>#REF!</f>
        <v>#REF!</v>
      </c>
      <c r="E9" s="32" t="e">
        <f>#REF!</f>
        <v>#REF!</v>
      </c>
      <c r="F9" s="106" t="e">
        <f>#REF!</f>
        <v>#REF!</v>
      </c>
      <c r="G9" s="29" t="e">
        <f>F9-D9</f>
        <v>#REF!</v>
      </c>
    </row>
    <row r="10" spans="1:7" ht="15">
      <c r="A10" s="232" t="s">
        <v>56</v>
      </c>
      <c r="B10" s="233"/>
      <c r="C10" s="33" t="e">
        <f>SUM(C8:C9)</f>
        <v>#REF!</v>
      </c>
      <c r="D10" s="33" t="e">
        <f>SUM(D8:D9)</f>
        <v>#REF!</v>
      </c>
      <c r="E10" s="33" t="e">
        <f>SUM(E8:E9)</f>
        <v>#REF!</v>
      </c>
      <c r="F10" s="33" t="e">
        <f>SUM(F8:F9)</f>
        <v>#REF!</v>
      </c>
      <c r="G10" s="33" t="e">
        <f>SUM(G8:G9)</f>
        <v>#REF!</v>
      </c>
    </row>
    <row r="11" spans="1:7" ht="15">
      <c r="A11" s="103"/>
      <c r="B11" s="103" t="s">
        <v>46</v>
      </c>
      <c r="C11" s="104" t="e">
        <f>ROUND(C10,-3)</f>
        <v>#REF!</v>
      </c>
      <c r="D11" s="104" t="e">
        <f>ROUND(D10,-3)</f>
        <v>#REF!</v>
      </c>
      <c r="E11" s="104" t="e">
        <f>ROUND(E10,-3)</f>
        <v>#REF!</v>
      </c>
      <c r="F11" s="104" t="e">
        <f>ROUND(F10,-3)</f>
        <v>#REF!</v>
      </c>
      <c r="G11" s="104" t="e">
        <f>ROUND(G10,-3)</f>
        <v>#REF!</v>
      </c>
    </row>
    <row r="12" spans="1:7" ht="24.75" customHeight="1">
      <c r="A12" s="234" t="s">
        <v>60</v>
      </c>
      <c r="B12" s="234"/>
      <c r="C12" s="234"/>
      <c r="D12" s="234"/>
      <c r="E12" s="234"/>
      <c r="F12" s="234"/>
      <c r="G12" s="234"/>
    </row>
    <row r="13" spans="1:7" ht="15">
      <c r="A13" s="11"/>
      <c r="F13" s="200" t="s">
        <v>30</v>
      </c>
      <c r="G13" s="200"/>
    </row>
    <row r="14" spans="1:7" ht="15">
      <c r="A14" s="11"/>
      <c r="B14" s="26" t="s">
        <v>21</v>
      </c>
      <c r="F14" s="229" t="s">
        <v>17</v>
      </c>
      <c r="G14" s="229"/>
    </row>
    <row r="15" spans="1:7" ht="15">
      <c r="A15" s="11"/>
      <c r="B15" s="26"/>
      <c r="F15" s="229" t="s">
        <v>18</v>
      </c>
      <c r="G15" s="229"/>
    </row>
    <row r="16" spans="1:7" ht="15">
      <c r="A16" s="11"/>
      <c r="B16" s="26"/>
      <c r="F16" s="229" t="s">
        <v>19</v>
      </c>
      <c r="G16" s="229"/>
    </row>
    <row r="17" spans="1:7" ht="15">
      <c r="A17" s="11"/>
      <c r="B17" s="26"/>
      <c r="F17" s="26"/>
      <c r="G17" s="35"/>
    </row>
    <row r="18" spans="1:7" ht="15">
      <c r="A18" s="11"/>
      <c r="B18" s="26"/>
      <c r="F18" s="26"/>
      <c r="G18" s="35"/>
    </row>
    <row r="19" spans="1:7" ht="15">
      <c r="A19" s="11"/>
      <c r="B19" s="26"/>
      <c r="F19" s="26"/>
      <c r="G19" s="35"/>
    </row>
    <row r="20" spans="1:7" ht="15">
      <c r="A20" s="11"/>
      <c r="B20" s="26"/>
      <c r="F20" s="26"/>
      <c r="G20" s="35"/>
    </row>
    <row r="21" spans="1:7" ht="15">
      <c r="A21" s="11"/>
      <c r="B21" s="26" t="s">
        <v>22</v>
      </c>
      <c r="F21" s="229" t="s">
        <v>20</v>
      </c>
      <c r="G21" s="229"/>
    </row>
  </sheetData>
  <sheetProtection/>
  <mergeCells count="15">
    <mergeCell ref="F21:G21"/>
    <mergeCell ref="A10:B10"/>
    <mergeCell ref="A12:G12"/>
    <mergeCell ref="F13:G13"/>
    <mergeCell ref="F14:G14"/>
    <mergeCell ref="F15:G15"/>
    <mergeCell ref="F16:G16"/>
    <mergeCell ref="C5:D5"/>
    <mergeCell ref="E5:F5"/>
    <mergeCell ref="G5:G6"/>
    <mergeCell ref="A1:D1"/>
    <mergeCell ref="A2:G2"/>
    <mergeCell ref="A3:G3"/>
    <mergeCell ref="A5:A6"/>
    <mergeCell ref="B5: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1"/>
  <sheetViews>
    <sheetView zoomScalePageLayoutView="0" workbookViewId="0" topLeftCell="A7">
      <selection activeCell="C18" sqref="C18"/>
    </sheetView>
  </sheetViews>
  <sheetFormatPr defaultColWidth="9.00390625" defaultRowHeight="15"/>
  <cols>
    <col min="1" max="1" width="6.7109375" style="23" customWidth="1"/>
    <col min="2" max="2" width="44.00390625" style="11" customWidth="1"/>
    <col min="3" max="3" width="13.8515625" style="34" customWidth="1"/>
    <col min="4" max="4" width="19.140625" style="34" customWidth="1"/>
    <col min="5" max="5" width="15.28125" style="34" customWidth="1"/>
    <col min="6" max="6" width="18.00390625" style="23" customWidth="1"/>
    <col min="7" max="7" width="21.00390625" style="24" customWidth="1"/>
    <col min="8" max="8" width="9.7109375" style="11" customWidth="1"/>
    <col min="9" max="16384" width="9.00390625" style="11" customWidth="1"/>
  </cols>
  <sheetData>
    <row r="1" spans="1:5" ht="22.5" customHeight="1">
      <c r="A1" s="226" t="s">
        <v>16</v>
      </c>
      <c r="B1" s="226"/>
      <c r="C1" s="226"/>
      <c r="D1" s="226"/>
      <c r="E1" s="22"/>
    </row>
    <row r="2" spans="1:7" ht="47.25" customHeight="1">
      <c r="A2" s="227" t="s">
        <v>27</v>
      </c>
      <c r="B2" s="227"/>
      <c r="C2" s="227"/>
      <c r="D2" s="227"/>
      <c r="E2" s="227"/>
      <c r="F2" s="227"/>
      <c r="G2" s="227"/>
    </row>
    <row r="3" spans="1:7" ht="39" customHeight="1">
      <c r="A3" s="228" t="s">
        <v>10</v>
      </c>
      <c r="B3" s="229"/>
      <c r="C3" s="229"/>
      <c r="D3" s="229"/>
      <c r="E3" s="229"/>
      <c r="F3" s="229"/>
      <c r="G3" s="229"/>
    </row>
    <row r="5" spans="1:7" s="8" customFormat="1" ht="36" customHeight="1">
      <c r="A5" s="230" t="s">
        <v>0</v>
      </c>
      <c r="B5" s="230" t="s">
        <v>1</v>
      </c>
      <c r="C5" s="220" t="s">
        <v>41</v>
      </c>
      <c r="D5" s="220"/>
      <c r="E5" s="220" t="s">
        <v>42</v>
      </c>
      <c r="F5" s="220"/>
      <c r="G5" s="221" t="s">
        <v>37</v>
      </c>
    </row>
    <row r="6" spans="1:7" s="8" customFormat="1" ht="41.25">
      <c r="A6" s="231"/>
      <c r="B6" s="231"/>
      <c r="C6" s="86" t="s">
        <v>43</v>
      </c>
      <c r="D6" s="86" t="s">
        <v>45</v>
      </c>
      <c r="E6" s="86" t="s">
        <v>43</v>
      </c>
      <c r="F6" s="86" t="s">
        <v>45</v>
      </c>
      <c r="G6" s="221"/>
    </row>
    <row r="7" spans="1:7" s="8" customFormat="1" ht="15">
      <c r="A7" s="10" t="s">
        <v>13</v>
      </c>
      <c r="B7" s="10" t="s">
        <v>14</v>
      </c>
      <c r="C7" s="60" t="s">
        <v>15</v>
      </c>
      <c r="D7" s="60" t="s">
        <v>23</v>
      </c>
      <c r="E7" s="60" t="s">
        <v>38</v>
      </c>
      <c r="F7" s="74" t="s">
        <v>39</v>
      </c>
      <c r="G7" s="18" t="s">
        <v>40</v>
      </c>
    </row>
    <row r="8" spans="1:7" s="30" customFormat="1" ht="93">
      <c r="A8" s="28" t="s">
        <v>2</v>
      </c>
      <c r="B8" s="3" t="s">
        <v>57</v>
      </c>
      <c r="C8" s="29" t="e">
        <f>#REF!</f>
        <v>#REF!</v>
      </c>
      <c r="D8" s="29" t="e">
        <f>#REF!</f>
        <v>#REF!</v>
      </c>
      <c r="E8" s="29" t="e">
        <f>#REF!</f>
        <v>#REF!</v>
      </c>
      <c r="F8" s="105" t="e">
        <f>#REF!</f>
        <v>#REF!</v>
      </c>
      <c r="G8" s="29" t="e">
        <f>F8-D8</f>
        <v>#REF!</v>
      </c>
    </row>
    <row r="9" spans="1:7" s="8" customFormat="1" ht="93">
      <c r="A9" s="27" t="s">
        <v>3</v>
      </c>
      <c r="B9" s="1" t="s">
        <v>55</v>
      </c>
      <c r="C9" s="32" t="e">
        <f>#REF!</f>
        <v>#REF!</v>
      </c>
      <c r="D9" s="32" t="e">
        <f>#REF!</f>
        <v>#REF!</v>
      </c>
      <c r="E9" s="32" t="e">
        <f>#REF!</f>
        <v>#REF!</v>
      </c>
      <c r="F9" s="106" t="e">
        <f>#REF!</f>
        <v>#REF!</v>
      </c>
      <c r="G9" s="29" t="e">
        <f>F9-D9</f>
        <v>#REF!</v>
      </c>
    </row>
    <row r="10" spans="1:7" ht="15">
      <c r="A10" s="232" t="s">
        <v>56</v>
      </c>
      <c r="B10" s="233"/>
      <c r="C10" s="33" t="e">
        <f>SUM(C8:C9)</f>
        <v>#REF!</v>
      </c>
      <c r="D10" s="33" t="e">
        <f>SUM(D8:D9)</f>
        <v>#REF!</v>
      </c>
      <c r="E10" s="33" t="e">
        <f>SUM(E8:E9)</f>
        <v>#REF!</v>
      </c>
      <c r="F10" s="33" t="e">
        <f>SUM(F8:F9)</f>
        <v>#REF!</v>
      </c>
      <c r="G10" s="33" t="e">
        <f>SUM(G8:G9)</f>
        <v>#REF!</v>
      </c>
    </row>
    <row r="11" spans="1:7" ht="15">
      <c r="A11" s="103"/>
      <c r="B11" s="103" t="s">
        <v>46</v>
      </c>
      <c r="C11" s="107" t="e">
        <f>ROUND(C10,-3)</f>
        <v>#REF!</v>
      </c>
      <c r="D11" s="107" t="e">
        <f>ROUND(D10,-3)</f>
        <v>#REF!</v>
      </c>
      <c r="E11" s="107" t="e">
        <f>ROUND(E10,-3)</f>
        <v>#REF!</v>
      </c>
      <c r="F11" s="107" t="e">
        <f>ROUND(F10,-3)</f>
        <v>#REF!</v>
      </c>
      <c r="G11" s="107" t="e">
        <f>ROUND(G10,-3)</f>
        <v>#REF!</v>
      </c>
    </row>
    <row r="12" spans="1:7" ht="24.75" customHeight="1">
      <c r="A12" s="234" t="s">
        <v>60</v>
      </c>
      <c r="B12" s="234"/>
      <c r="C12" s="234"/>
      <c r="D12" s="234"/>
      <c r="E12" s="234"/>
      <c r="F12" s="234"/>
      <c r="G12" s="234"/>
    </row>
    <row r="13" spans="1:7" ht="15">
      <c r="A13" s="11"/>
      <c r="F13" s="200" t="s">
        <v>30</v>
      </c>
      <c r="G13" s="200"/>
    </row>
    <row r="14" spans="1:7" ht="15">
      <c r="A14" s="11"/>
      <c r="B14" s="26" t="s">
        <v>21</v>
      </c>
      <c r="F14" s="229" t="s">
        <v>17</v>
      </c>
      <c r="G14" s="229"/>
    </row>
    <row r="15" spans="1:7" ht="15">
      <c r="A15" s="11"/>
      <c r="B15" s="26"/>
      <c r="F15" s="229" t="s">
        <v>18</v>
      </c>
      <c r="G15" s="229"/>
    </row>
    <row r="16" spans="1:7" ht="15">
      <c r="A16" s="11"/>
      <c r="B16" s="26"/>
      <c r="F16" s="229" t="s">
        <v>19</v>
      </c>
      <c r="G16" s="229"/>
    </row>
    <row r="17" spans="1:7" ht="15">
      <c r="A17" s="11"/>
      <c r="B17" s="26"/>
      <c r="F17" s="26"/>
      <c r="G17" s="35"/>
    </row>
    <row r="18" spans="1:7" ht="15">
      <c r="A18" s="11"/>
      <c r="B18" s="26"/>
      <c r="F18" s="26"/>
      <c r="G18" s="35"/>
    </row>
    <row r="19" spans="1:7" ht="15">
      <c r="A19" s="11"/>
      <c r="B19" s="26"/>
      <c r="F19" s="26"/>
      <c r="G19" s="35"/>
    </row>
    <row r="20" spans="1:7" ht="15">
      <c r="A20" s="11"/>
      <c r="B20" s="26"/>
      <c r="F20" s="26"/>
      <c r="G20" s="35"/>
    </row>
    <row r="21" spans="1:7" ht="15">
      <c r="A21" s="11"/>
      <c r="B21" s="26" t="s">
        <v>22</v>
      </c>
      <c r="F21" s="229" t="s">
        <v>20</v>
      </c>
      <c r="G21" s="229"/>
    </row>
  </sheetData>
  <sheetProtection/>
  <mergeCells count="15">
    <mergeCell ref="F21:G21"/>
    <mergeCell ref="A10:B10"/>
    <mergeCell ref="A12:G12"/>
    <mergeCell ref="F13:G13"/>
    <mergeCell ref="F14:G14"/>
    <mergeCell ref="F15:G15"/>
    <mergeCell ref="F16:G16"/>
    <mergeCell ref="C5:D5"/>
    <mergeCell ref="E5:F5"/>
    <mergeCell ref="G5:G6"/>
    <mergeCell ref="A1:D1"/>
    <mergeCell ref="A2:G2"/>
    <mergeCell ref="A3:G3"/>
    <mergeCell ref="A5:A6"/>
    <mergeCell ref="B5:B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21"/>
  <sheetViews>
    <sheetView zoomScalePageLayoutView="0" workbookViewId="0" topLeftCell="A7">
      <selection activeCell="E16" sqref="E16"/>
    </sheetView>
  </sheetViews>
  <sheetFormatPr defaultColWidth="9.00390625" defaultRowHeight="15"/>
  <cols>
    <col min="1" max="1" width="6.7109375" style="23" customWidth="1"/>
    <col min="2" max="2" width="44.00390625" style="11" customWidth="1"/>
    <col min="3" max="3" width="16.28125" style="34" customWidth="1"/>
    <col min="4" max="4" width="21.28125" style="34" customWidth="1"/>
    <col min="5" max="5" width="16.140625" style="34" customWidth="1"/>
    <col min="6" max="6" width="16.28125" style="23" customWidth="1"/>
    <col min="7" max="7" width="16.7109375" style="24" customWidth="1"/>
    <col min="8" max="8" width="9.7109375" style="11" customWidth="1"/>
    <col min="9" max="16384" width="9.00390625" style="11" customWidth="1"/>
  </cols>
  <sheetData>
    <row r="1" spans="1:5" ht="22.5" customHeight="1">
      <c r="A1" s="226" t="s">
        <v>16</v>
      </c>
      <c r="B1" s="226"/>
      <c r="C1" s="226"/>
      <c r="D1" s="226"/>
      <c r="E1" s="22"/>
    </row>
    <row r="2" spans="1:7" ht="47.25" customHeight="1">
      <c r="A2" s="227" t="s">
        <v>27</v>
      </c>
      <c r="B2" s="227"/>
      <c r="C2" s="227"/>
      <c r="D2" s="227"/>
      <c r="E2" s="227"/>
      <c r="F2" s="227"/>
      <c r="G2" s="227"/>
    </row>
    <row r="3" spans="1:7" ht="39" customHeight="1">
      <c r="A3" s="228" t="s">
        <v>11</v>
      </c>
      <c r="B3" s="229"/>
      <c r="C3" s="229"/>
      <c r="D3" s="229"/>
      <c r="E3" s="229"/>
      <c r="F3" s="229"/>
      <c r="G3" s="229"/>
    </row>
    <row r="5" spans="1:7" s="8" customFormat="1" ht="36" customHeight="1">
      <c r="A5" s="230" t="s">
        <v>0</v>
      </c>
      <c r="B5" s="230" t="s">
        <v>1</v>
      </c>
      <c r="C5" s="220" t="s">
        <v>41</v>
      </c>
      <c r="D5" s="220"/>
      <c r="E5" s="220" t="s">
        <v>42</v>
      </c>
      <c r="F5" s="220"/>
      <c r="G5" s="221" t="s">
        <v>37</v>
      </c>
    </row>
    <row r="6" spans="1:7" s="8" customFormat="1" ht="41.25">
      <c r="A6" s="231"/>
      <c r="B6" s="231"/>
      <c r="C6" s="86" t="s">
        <v>43</v>
      </c>
      <c r="D6" s="86" t="s">
        <v>45</v>
      </c>
      <c r="E6" s="86" t="s">
        <v>43</v>
      </c>
      <c r="F6" s="86" t="s">
        <v>45</v>
      </c>
      <c r="G6" s="221"/>
    </row>
    <row r="7" spans="1:7" s="8" customFormat="1" ht="15">
      <c r="A7" s="10" t="s">
        <v>13</v>
      </c>
      <c r="B7" s="10" t="s">
        <v>14</v>
      </c>
      <c r="C7" s="60" t="s">
        <v>15</v>
      </c>
      <c r="D7" s="60" t="s">
        <v>23</v>
      </c>
      <c r="E7" s="60" t="s">
        <v>38</v>
      </c>
      <c r="F7" s="74" t="s">
        <v>39</v>
      </c>
      <c r="G7" s="18" t="s">
        <v>40</v>
      </c>
    </row>
    <row r="8" spans="1:7" s="8" customFormat="1" ht="86.25" customHeight="1">
      <c r="A8" s="31" t="s">
        <v>3</v>
      </c>
      <c r="B8" s="1" t="s">
        <v>58</v>
      </c>
      <c r="C8" s="7" t="e">
        <f>#REF!</f>
        <v>#REF!</v>
      </c>
      <c r="D8" s="7" t="e">
        <f>#REF!</f>
        <v>#REF!</v>
      </c>
      <c r="E8" s="7" t="e">
        <f>#REF!</f>
        <v>#REF!</v>
      </c>
      <c r="F8" s="108" t="e">
        <f>#REF!</f>
        <v>#REF!</v>
      </c>
      <c r="G8" s="7" t="e">
        <f>F8-D8</f>
        <v>#REF!</v>
      </c>
    </row>
    <row r="9" spans="1:7" s="8" customFormat="1" ht="62.25">
      <c r="A9" s="51" t="s">
        <v>3</v>
      </c>
      <c r="B9" s="2" t="s">
        <v>31</v>
      </c>
      <c r="C9" s="52" t="e">
        <f>#REF!</f>
        <v>#REF!</v>
      </c>
      <c r="D9" s="52" t="e">
        <f>#REF!</f>
        <v>#REF!</v>
      </c>
      <c r="E9" s="52" t="e">
        <f>#REF!</f>
        <v>#REF!</v>
      </c>
      <c r="F9" s="109" t="e">
        <f>#REF!</f>
        <v>#REF!</v>
      </c>
      <c r="G9" s="7" t="e">
        <f>F9-D9</f>
        <v>#REF!</v>
      </c>
    </row>
    <row r="10" spans="1:7" s="8" customFormat="1" ht="27.75" customHeight="1">
      <c r="A10" s="232" t="s">
        <v>56</v>
      </c>
      <c r="B10" s="233"/>
      <c r="C10" s="53" t="e">
        <f>SUM(C8:C9)</f>
        <v>#REF!</v>
      </c>
      <c r="D10" s="53" t="e">
        <f>SUM(D8:D9)</f>
        <v>#REF!</v>
      </c>
      <c r="E10" s="53" t="e">
        <f>SUM(E8:E9)</f>
        <v>#REF!</v>
      </c>
      <c r="F10" s="53" t="e">
        <f>SUM(F8:F9)</f>
        <v>#REF!</v>
      </c>
      <c r="G10" s="53" t="e">
        <f>SUM(G8:G9)</f>
        <v>#REF!</v>
      </c>
    </row>
    <row r="11" spans="1:7" ht="18" customHeight="1">
      <c r="A11" s="232" t="s">
        <v>46</v>
      </c>
      <c r="B11" s="233"/>
      <c r="C11" s="33" t="e">
        <f>ROUND(C10,-3)</f>
        <v>#REF!</v>
      </c>
      <c r="D11" s="33" t="e">
        <f>ROUND(D10,-3)</f>
        <v>#REF!</v>
      </c>
      <c r="E11" s="33" t="e">
        <f>ROUND(E10,-3)</f>
        <v>#REF!</v>
      </c>
      <c r="F11" s="33" t="e">
        <f>ROUND(F10,-3)</f>
        <v>#REF!</v>
      </c>
      <c r="G11" s="33" t="e">
        <f>ROUND(G10,-3)</f>
        <v>#REF!</v>
      </c>
    </row>
    <row r="12" spans="1:7" ht="24.75" customHeight="1">
      <c r="A12" s="235" t="s">
        <v>32</v>
      </c>
      <c r="B12" s="235"/>
      <c r="C12" s="235"/>
      <c r="D12" s="235"/>
      <c r="E12" s="235"/>
      <c r="F12" s="235"/>
      <c r="G12" s="235"/>
    </row>
    <row r="13" spans="1:7" ht="15">
      <c r="A13" s="11"/>
      <c r="F13" s="200" t="s">
        <v>30</v>
      </c>
      <c r="G13" s="200"/>
    </row>
    <row r="14" spans="1:7" ht="15">
      <c r="A14" s="11"/>
      <c r="B14" s="26" t="s">
        <v>21</v>
      </c>
      <c r="F14" s="229" t="s">
        <v>17</v>
      </c>
      <c r="G14" s="229"/>
    </row>
    <row r="15" spans="1:7" ht="15">
      <c r="A15" s="11"/>
      <c r="B15" s="26"/>
      <c r="F15" s="229" t="s">
        <v>18</v>
      </c>
      <c r="G15" s="229"/>
    </row>
    <row r="16" spans="1:7" ht="15">
      <c r="A16" s="11"/>
      <c r="B16" s="26"/>
      <c r="F16" s="229" t="s">
        <v>19</v>
      </c>
      <c r="G16" s="229"/>
    </row>
    <row r="17" spans="1:7" ht="15">
      <c r="A17" s="11"/>
      <c r="B17" s="26"/>
      <c r="F17" s="26"/>
      <c r="G17" s="35"/>
    </row>
    <row r="18" spans="1:7" ht="15">
      <c r="A18" s="11"/>
      <c r="B18" s="26"/>
      <c r="F18" s="26"/>
      <c r="G18" s="35"/>
    </row>
    <row r="19" spans="1:7" ht="15">
      <c r="A19" s="11"/>
      <c r="B19" s="26"/>
      <c r="F19" s="26"/>
      <c r="G19" s="35"/>
    </row>
    <row r="20" spans="1:7" ht="15">
      <c r="A20" s="11"/>
      <c r="B20" s="26"/>
      <c r="F20" s="26"/>
      <c r="G20" s="35"/>
    </row>
    <row r="21" spans="1:7" ht="15">
      <c r="A21" s="11"/>
      <c r="B21" s="26" t="s">
        <v>22</v>
      </c>
      <c r="F21" s="229" t="s">
        <v>20</v>
      </c>
      <c r="G21" s="229"/>
    </row>
  </sheetData>
  <sheetProtection/>
  <mergeCells count="16">
    <mergeCell ref="F21:G21"/>
    <mergeCell ref="A11:B11"/>
    <mergeCell ref="A12:G12"/>
    <mergeCell ref="F13:G13"/>
    <mergeCell ref="F14:G14"/>
    <mergeCell ref="F15:G15"/>
    <mergeCell ref="F16:G16"/>
    <mergeCell ref="C5:D5"/>
    <mergeCell ref="E5:F5"/>
    <mergeCell ref="G5:G6"/>
    <mergeCell ref="A10:B10"/>
    <mergeCell ref="A1:D1"/>
    <mergeCell ref="A2:G2"/>
    <mergeCell ref="A3:G3"/>
    <mergeCell ref="A5:A6"/>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 trung</dc:creator>
  <cp:keywords/>
  <dc:description/>
  <cp:lastModifiedBy>User</cp:lastModifiedBy>
  <cp:lastPrinted>2020-05-28T08:51:10Z</cp:lastPrinted>
  <dcterms:created xsi:type="dcterms:W3CDTF">2019-12-29T08:39:16Z</dcterms:created>
  <dcterms:modified xsi:type="dcterms:W3CDTF">2020-06-16T02:21:15Z</dcterms:modified>
  <cp:category/>
  <cp:version/>
  <cp:contentType/>
  <cp:contentStatus/>
</cp:coreProperties>
</file>