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heckCompatibility="1"/>
  <bookViews>
    <workbookView xWindow="0" yWindow="0" windowWidth="21840" windowHeight="12435" activeTab="1"/>
  </bookViews>
  <sheets>
    <sheet name="PL1.Tong hop" sheetId="3" r:id="rId1"/>
    <sheet name="PL 2. Nuoc sach VSMT (NS tinh)" sheetId="2" r:id="rId2"/>
    <sheet name="Sheet1" sheetId="6" r:id="rId3"/>
  </sheets>
  <definedNames>
    <definedName name="ad" localSheetId="1">#REF!</definedName>
    <definedName name="ad">#REF!</definedName>
    <definedName name="d" localSheetId="1">#REF!</definedName>
    <definedName name="d">#REF!</definedName>
    <definedName name="_xlnm.Print_Area" localSheetId="1">'PL 2. Nuoc sach VSMT (NS tinh)'!$A$1:$T$13</definedName>
    <definedName name="_xlnm.Print_Area" localSheetId="0">'PL1.Tong hop'!$A$1:$D$46</definedName>
    <definedName name="_xlnm.Print_Titles" localSheetId="1">'PL 2. Nuoc sach VSMT (NS tinh)'!$6:$7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3" l="1"/>
  <c r="Q11" i="2" l="1"/>
  <c r="P11" i="2"/>
  <c r="O11" i="2"/>
  <c r="Q10" i="2"/>
  <c r="P10" i="2"/>
  <c r="O10" i="2"/>
  <c r="Q9" i="2"/>
  <c r="P9" i="2"/>
  <c r="O9" i="2"/>
  <c r="R8" i="2"/>
  <c r="C10" i="3" s="1"/>
  <c r="C7" i="3" s="1"/>
  <c r="M8" i="2"/>
  <c r="L8" i="2"/>
  <c r="K8" i="2"/>
  <c r="J8" i="2"/>
  <c r="I8" i="2"/>
  <c r="H8" i="2"/>
  <c r="G8" i="2"/>
  <c r="F8" i="2"/>
  <c r="D8" i="2"/>
  <c r="P8" i="2" l="1"/>
  <c r="Q8" i="2"/>
  <c r="O8" i="2"/>
</calcChain>
</file>

<file path=xl/sharedStrings.xml><?xml version="1.0" encoding="utf-8"?>
<sst xmlns="http://schemas.openxmlformats.org/spreadsheetml/2006/main" count="137" uniqueCount="127">
  <si>
    <t>PHỤ LỤC 02</t>
  </si>
  <si>
    <t>(Thực hiện các nội dung về Nước sạch và Vệ sinh môi trường nông thôn)</t>
  </si>
  <si>
    <t>TT</t>
  </si>
  <si>
    <t>Danh mục công trình, dự án</t>
  </si>
  <si>
    <t>Quyết định PD BCKTKT/ PD chủ trương đầu tư</t>
  </si>
  <si>
    <t>BC thẩm định vốn</t>
  </si>
  <si>
    <t>Nguồn vốn theo BC thẩm định nguồn vốn và khả năng cân đối vốn</t>
  </si>
  <si>
    <t>Đã bố trí vốn đến hết năm 2017</t>
  </si>
  <si>
    <t>còn thiếu so TMĐT</t>
  </si>
  <si>
    <t>nhu cầu NS tỉnh 2018</t>
  </si>
  <si>
    <t>Nhu cầu NSTW 2018</t>
  </si>
  <si>
    <t>Chủ đầu tư</t>
  </si>
  <si>
    <t>Ghi chú</t>
  </si>
  <si>
    <t>Số VB</t>
  </si>
  <si>
    <t>TMĐT</t>
  </si>
  <si>
    <t>NSTW</t>
  </si>
  <si>
    <t>NS tỉnh</t>
  </si>
  <si>
    <t>NS huyện</t>
  </si>
  <si>
    <t>NS xã</t>
  </si>
  <si>
    <t>Huy động dân</t>
  </si>
  <si>
    <t>Khác</t>
  </si>
  <si>
    <t>Đóng góp của dân và khác</t>
  </si>
  <si>
    <t>Số tiền</t>
  </si>
  <si>
    <t>Số QĐ</t>
  </si>
  <si>
    <t>TỔNG SỐ</t>
  </si>
  <si>
    <t xml:space="preserve">Trung tâm Nước sạch và VSMTNT </t>
  </si>
  <si>
    <t>Mở rộng mạng lưới cấp nước nhà máy nước Bắc Cẩm Xuyên cho xã Cẩm Mỹ, huyện Cẩm Xuyên</t>
  </si>
  <si>
    <t>QĐ PD BCKTKT 3589; 06/12/2017</t>
  </si>
  <si>
    <t>775/BC-SKHĐT; 19/9/2017</t>
  </si>
  <si>
    <t>QĐ 2253; 10/8/2017</t>
  </si>
  <si>
    <t>Đã đấu thầu</t>
  </si>
  <si>
    <t>Sửa chữa công trình cấp nước xã Gia Phố (giai đoạn 1)</t>
  </si>
  <si>
    <t>QĐ PD BCKTKT 3727; 13/12/2017</t>
  </si>
  <si>
    <t>782/BC-SKHĐT; 20/9/2017</t>
  </si>
  <si>
    <t>Hệ thống cấp nước sinh hoạt xã Thạch Sơn, giai đoạn 2</t>
  </si>
  <si>
    <t>QĐ PD BCKTKT 3593; 06/12/2017</t>
  </si>
  <si>
    <t>804/BC-SKHĐT; 26/9/2017</t>
  </si>
  <si>
    <t>KH 2018 NS tỉnh</t>
  </si>
  <si>
    <t>DỰ KIẾN PHÂN BỔ KẾ HOẠCH VỐN NGÂN SÁCH TỈNH THỰC HIỆN CHƯƠNG TRÌNH MTQG XÂY DỰNG NÔNG THÔN MỚI NĂM 2018</t>
  </si>
  <si>
    <t>PHỤ LỤC 01</t>
  </si>
  <si>
    <t>Nội dung</t>
  </si>
  <si>
    <t xml:space="preserve">Số tiền </t>
  </si>
  <si>
    <t>Đơn vị thực hiện</t>
  </si>
  <si>
    <t>Tổng cộng</t>
  </si>
  <si>
    <t>Vốn đầu tư phát triển</t>
  </si>
  <si>
    <t>Thực hiện các nội dung về Nước sạch và Vệ sinh môi trường nông thôn</t>
  </si>
  <si>
    <t>Huyện Đức Thọ phân bổ chi tiết sau</t>
  </si>
  <si>
    <t>Huyện Nghi Xuân phân bổ chi tiết sau</t>
  </si>
  <si>
    <t>UBND xã Kỳ Lâm</t>
  </si>
  <si>
    <t>UBND xã Kỳ Giang</t>
  </si>
  <si>
    <t>UBND xã Kỳ Xuân</t>
  </si>
  <si>
    <t>UBND xã Cẩm Hưng</t>
  </si>
  <si>
    <t>UBND xã Kỳ Hoa</t>
  </si>
  <si>
    <t>UBND xã Cẩm Phúc</t>
  </si>
  <si>
    <t>UBND xã Thạch Thanh</t>
  </si>
  <si>
    <t>UBND xã Thạch Thắng</t>
  </si>
  <si>
    <t>UBND xã Thạch Hương</t>
  </si>
  <si>
    <t>UBND xã Việt Xuyên</t>
  </si>
  <si>
    <t>UBND xã Thạch Vĩnh</t>
  </si>
  <si>
    <t>UBND xã Trung Lộc</t>
  </si>
  <si>
    <t>UBND xã Yên Lộc</t>
  </si>
  <si>
    <t>UBND xã Sơn Lộc</t>
  </si>
  <si>
    <t>UBND xã Thượng Lộc</t>
  </si>
  <si>
    <t>UBND xã Mỹ Lộc</t>
  </si>
  <si>
    <t>UBND xã Đức Hòa</t>
  </si>
  <si>
    <t>UBND xã Đức Tùng</t>
  </si>
  <si>
    <t>UBND xã Đức Long</t>
  </si>
  <si>
    <t>UBND xã Bùi Xá</t>
  </si>
  <si>
    <t>UBND xã Đức Lâm</t>
  </si>
  <si>
    <t>UBND xã Xuân Giang</t>
  </si>
  <si>
    <t>UBND xã Xuân Đan</t>
  </si>
  <si>
    <t>UBND xã Xuân Hải</t>
  </si>
  <si>
    <t>UBND xã Xuân Liên</t>
  </si>
  <si>
    <t>UBND xã Xuân Lam</t>
  </si>
  <si>
    <t>UBND xã Xuân Yên</t>
  </si>
  <si>
    <t>UBND xã Sơn Hà</t>
  </si>
  <si>
    <t>UBND xã Sơn Ninh</t>
  </si>
  <si>
    <t>UBND xã Sơn Hòa</t>
  </si>
  <si>
    <t>UBND xã Hương Vĩnh</t>
  </si>
  <si>
    <t>UBND xã Đức Bồng</t>
  </si>
  <si>
    <t>UBND xã An Lộc</t>
  </si>
  <si>
    <t>Xã Kỳ Lâm</t>
  </si>
  <si>
    <t>Xã Kỳ Giang</t>
  </si>
  <si>
    <t>Xã Kỳ Xuân</t>
  </si>
  <si>
    <t>Xã Cẩm Hưng</t>
  </si>
  <si>
    <t>Xã Kỳ Hoa</t>
  </si>
  <si>
    <t>Xã Cẩm Phúc</t>
  </si>
  <si>
    <t>Xã Thạch Thanh</t>
  </si>
  <si>
    <t>Xã Thạch Thắng</t>
  </si>
  <si>
    <t>Xã Thạch Hương</t>
  </si>
  <si>
    <t>Xã Việt Xuyên</t>
  </si>
  <si>
    <t xml:space="preserve">Hỗ trợ các xã đạt chuẩn NTM năm 2017 thanh toán khối lượng hoàn thành XDCB </t>
  </si>
  <si>
    <t>Xã Thạch Vĩnh</t>
  </si>
  <si>
    <t>Xã Trung Lộc</t>
  </si>
  <si>
    <t>Xã Yên Lộc</t>
  </si>
  <si>
    <t>Xã Sơn Lộc</t>
  </si>
  <si>
    <t>Xã Thượng Lộc</t>
  </si>
  <si>
    <t>Xã Mỹ Lộc</t>
  </si>
  <si>
    <t>Xã Đức Hòa</t>
  </si>
  <si>
    <t>Xã Đức Tùng</t>
  </si>
  <si>
    <t>Xã Đức Long</t>
  </si>
  <si>
    <t>Xã Bùi Xá</t>
  </si>
  <si>
    <t>Xã Đức Lâm</t>
  </si>
  <si>
    <t>Xã Xuân Giang</t>
  </si>
  <si>
    <t>Xã Xuân Đan</t>
  </si>
  <si>
    <t>Xã Xuân Hải</t>
  </si>
  <si>
    <t>Xã Xuân Liên</t>
  </si>
  <si>
    <t>Xã Xuân Lam</t>
  </si>
  <si>
    <t>Xã Xuân Yên</t>
  </si>
  <si>
    <t>Xã Sơn Hà</t>
  </si>
  <si>
    <t>Xã Sơn Ninh</t>
  </si>
  <si>
    <t>Xã Sơn Hòa</t>
  </si>
  <si>
    <t>Xã Hương Vĩnh</t>
  </si>
  <si>
    <t>Xã Đức Bồng</t>
  </si>
  <si>
    <t>Xã An Lộc</t>
  </si>
  <si>
    <t>KẾ HOẠCH VỐN NGÂN SÁCH TỈNH HỖ TRỢ THỰC HIỆN CHƯƠNG TRÌNH MTQG XÂY DỰNG NÔNG THÔN MỚI NĂM 2018</t>
  </si>
  <si>
    <t>Hỗ trợ xây dựng huyện NTM Đức Thọ</t>
  </si>
  <si>
    <t>Hỗ trợ xây dựng huyện NTM Nghi Xuân</t>
  </si>
  <si>
    <t>I</t>
  </si>
  <si>
    <t>II</t>
  </si>
  <si>
    <t>III</t>
  </si>
  <si>
    <t>IV</t>
  </si>
  <si>
    <t>Danh sách 33 xã đạt chuẩn theo Quyết định số 131/QĐ-UBND ngày 11/01/2018 của UBND tỉnh</t>
  </si>
  <si>
    <t>Chi tiết tại Phụ lục số 02</t>
  </si>
  <si>
    <t>ỦY BAN NHÂN DÂN TỈNH</t>
  </si>
  <si>
    <r>
      <t>(Kèm theo Quyết định số:                 /UBND-NL</t>
    </r>
    <r>
      <rPr>
        <i/>
        <vertAlign val="subscript"/>
        <sz val="13"/>
        <color theme="1"/>
        <rFont val="Times New Roman"/>
        <family val="1"/>
      </rPr>
      <t>1</t>
    </r>
    <r>
      <rPr>
        <i/>
        <sz val="13"/>
        <color theme="1"/>
        <rFont val="Times New Roman"/>
        <family val="1"/>
      </rPr>
      <t xml:space="preserve"> ngày       /       /2018 của UBND tỉnh)</t>
    </r>
  </si>
  <si>
    <t>Đơn vị tính: Triệu đồng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</si>
</sst>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Calibri"/>
      <family val="2"/>
    </font>
    <font>
      <sz val="14"/>
      <color theme="1"/>
      <name val="Calibri"/>
      <family val="2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sz val="13"/>
      <name val="Times New Roman"/>
      <family val="1"/>
    </font>
    <font>
      <i/>
      <vertAlign val="subscript"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61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6" xfId="1" applyNumberFormat="1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5" fillId="0" borderId="1" xfId="0" applyNumberFormat="1" applyFont="1" applyBorder="1" applyAlignment="1">
      <alignment vertical="center"/>
    </xf>
    <xf numFmtId="164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0" fontId="7" fillId="0" borderId="0" xfId="0" applyFont="1"/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164" fontId="9" fillId="0" borderId="10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164" fontId="9" fillId="0" borderId="8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3" fontId="10" fillId="0" borderId="8" xfId="3" applyNumberFormat="1" applyFont="1" applyFill="1" applyBorder="1" applyAlignment="1">
      <alignment horizontal="center" vertical="center" wrapText="1"/>
    </xf>
    <xf numFmtId="3" fontId="10" fillId="0" borderId="8" xfId="3" applyNumberFormat="1" applyFont="1" applyFill="1" applyBorder="1" applyAlignment="1">
      <alignment vertical="center" wrapText="1"/>
    </xf>
    <xf numFmtId="164" fontId="8" fillId="0" borderId="8" xfId="0" applyNumberFormat="1" applyFont="1" applyFill="1" applyBorder="1" applyAlignment="1">
      <alignment horizontal="center" vertical="center" wrapText="1"/>
    </xf>
    <xf numFmtId="3" fontId="10" fillId="0" borderId="9" xfId="3" applyNumberFormat="1" applyFont="1" applyFill="1" applyBorder="1" applyAlignment="1">
      <alignment horizontal="center" vertical="center" wrapText="1"/>
    </xf>
    <xf numFmtId="3" fontId="10" fillId="0" borderId="9" xfId="3" applyNumberFormat="1" applyFont="1" applyFill="1" applyBorder="1" applyAlignment="1">
      <alignment vertical="center" wrapText="1"/>
    </xf>
    <xf numFmtId="164" fontId="8" fillId="0" borderId="9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9" fillId="0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</cellXfs>
  <cellStyles count="4">
    <cellStyle name="Comma" xfId="1" builtinId="3"/>
    <cellStyle name="Comma 2" xfId="2"/>
    <cellStyle name="Normal" xfId="0" builtinId="0"/>
    <cellStyle name="Normal 24_phu luc ngay 11.4.2016 co TPCP gui UBND tinh kem theo cv so 90 VPDP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view="pageBreakPreview" topLeftCell="A28" zoomScale="115" zoomScaleNormal="100" zoomScaleSheetLayoutView="115" workbookViewId="0">
      <selection activeCell="D4" sqref="D4"/>
    </sheetView>
  </sheetViews>
  <sheetFormatPr defaultRowHeight="18.75" x14ac:dyDescent="0.3"/>
  <cols>
    <col min="1" max="1" width="5" style="29" bestFit="1" customWidth="1"/>
    <col min="2" max="2" width="47.140625" style="24" customWidth="1"/>
    <col min="3" max="3" width="14.42578125" style="24" customWidth="1"/>
    <col min="4" max="4" width="42.5703125" style="24" customWidth="1"/>
    <col min="5" max="9" width="17.42578125" style="24" customWidth="1"/>
    <col min="10" max="16384" width="9.140625" style="24"/>
  </cols>
  <sheetData>
    <row r="1" spans="1:5" x14ac:dyDescent="0.3">
      <c r="A1" s="48" t="s">
        <v>39</v>
      </c>
      <c r="B1" s="48"/>
      <c r="C1" s="48"/>
      <c r="D1" s="48"/>
    </row>
    <row r="2" spans="1:5" ht="32.25" customHeight="1" x14ac:dyDescent="0.3">
      <c r="A2" s="49" t="s">
        <v>115</v>
      </c>
      <c r="B2" s="49"/>
      <c r="C2" s="49"/>
      <c r="D2" s="49"/>
    </row>
    <row r="3" spans="1:5" ht="21.75" customHeight="1" x14ac:dyDescent="0.3">
      <c r="A3" s="50" t="s">
        <v>125</v>
      </c>
      <c r="B3" s="50"/>
      <c r="C3" s="50"/>
      <c r="D3" s="50"/>
    </row>
    <row r="4" spans="1:5" ht="18" customHeight="1" x14ac:dyDescent="0.3">
      <c r="A4" s="45"/>
      <c r="B4" s="45"/>
      <c r="C4" s="45"/>
      <c r="D4" s="47" t="s">
        <v>126</v>
      </c>
    </row>
    <row r="5" spans="1:5" x14ac:dyDescent="0.3">
      <c r="A5" s="28" t="s">
        <v>2</v>
      </c>
      <c r="B5" s="28" t="s">
        <v>40</v>
      </c>
      <c r="C5" s="28" t="s">
        <v>41</v>
      </c>
      <c r="D5" s="28" t="s">
        <v>42</v>
      </c>
    </row>
    <row r="6" spans="1:5" x14ac:dyDescent="0.3">
      <c r="A6" s="28"/>
      <c r="B6" s="25" t="s">
        <v>43</v>
      </c>
      <c r="C6" s="26">
        <v>50000</v>
      </c>
      <c r="D6" s="26"/>
    </row>
    <row r="7" spans="1:5" x14ac:dyDescent="0.3">
      <c r="A7" s="28"/>
      <c r="B7" s="27" t="s">
        <v>44</v>
      </c>
      <c r="C7" s="26">
        <f>SUM(C8:C11)</f>
        <v>50000</v>
      </c>
      <c r="D7" s="26"/>
    </row>
    <row r="8" spans="1:5" ht="27.75" customHeight="1" x14ac:dyDescent="0.3">
      <c r="A8" s="30" t="s">
        <v>118</v>
      </c>
      <c r="B8" s="31" t="s">
        <v>116</v>
      </c>
      <c r="C8" s="32">
        <v>6005</v>
      </c>
      <c r="D8" s="33" t="s">
        <v>46</v>
      </c>
      <c r="E8" s="24">
        <v>51000</v>
      </c>
    </row>
    <row r="9" spans="1:5" ht="27.75" customHeight="1" x14ac:dyDescent="0.3">
      <c r="A9" s="34" t="s">
        <v>119</v>
      </c>
      <c r="B9" s="35" t="s">
        <v>117</v>
      </c>
      <c r="C9" s="36">
        <v>6000</v>
      </c>
      <c r="D9" s="37" t="s">
        <v>47</v>
      </c>
    </row>
    <row r="10" spans="1:5" ht="33" x14ac:dyDescent="0.3">
      <c r="A10" s="34" t="s">
        <v>120</v>
      </c>
      <c r="B10" s="35" t="s">
        <v>45</v>
      </c>
      <c r="C10" s="36">
        <f>'PL 2. Nuoc sach VSMT (NS tinh)'!R8</f>
        <v>11595</v>
      </c>
      <c r="D10" s="35" t="s">
        <v>123</v>
      </c>
    </row>
    <row r="11" spans="1:5" ht="49.5" x14ac:dyDescent="0.3">
      <c r="A11" s="34" t="s">
        <v>121</v>
      </c>
      <c r="B11" s="35" t="s">
        <v>91</v>
      </c>
      <c r="C11" s="36">
        <f>33*800</f>
        <v>26400</v>
      </c>
      <c r="D11" s="37" t="s">
        <v>122</v>
      </c>
    </row>
    <row r="12" spans="1:5" x14ac:dyDescent="0.3">
      <c r="A12" s="38">
        <v>1</v>
      </c>
      <c r="B12" s="39" t="s">
        <v>81</v>
      </c>
      <c r="C12" s="40">
        <v>800</v>
      </c>
      <c r="D12" s="39" t="s">
        <v>48</v>
      </c>
    </row>
    <row r="13" spans="1:5" x14ac:dyDescent="0.3">
      <c r="A13" s="38">
        <v>2</v>
      </c>
      <c r="B13" s="39" t="s">
        <v>82</v>
      </c>
      <c r="C13" s="40">
        <v>800</v>
      </c>
      <c r="D13" s="39" t="s">
        <v>49</v>
      </c>
    </row>
    <row r="14" spans="1:5" x14ac:dyDescent="0.3">
      <c r="A14" s="38">
        <v>3</v>
      </c>
      <c r="B14" s="39" t="s">
        <v>83</v>
      </c>
      <c r="C14" s="40">
        <v>800</v>
      </c>
      <c r="D14" s="39" t="s">
        <v>50</v>
      </c>
    </row>
    <row r="15" spans="1:5" x14ac:dyDescent="0.3">
      <c r="A15" s="38">
        <v>4</v>
      </c>
      <c r="B15" s="39" t="s">
        <v>84</v>
      </c>
      <c r="C15" s="40">
        <v>800</v>
      </c>
      <c r="D15" s="39" t="s">
        <v>51</v>
      </c>
    </row>
    <row r="16" spans="1:5" x14ac:dyDescent="0.3">
      <c r="A16" s="38">
        <v>5</v>
      </c>
      <c r="B16" s="39" t="s">
        <v>85</v>
      </c>
      <c r="C16" s="40">
        <v>800</v>
      </c>
      <c r="D16" s="39" t="s">
        <v>52</v>
      </c>
    </row>
    <row r="17" spans="1:4" x14ac:dyDescent="0.3">
      <c r="A17" s="38">
        <v>6</v>
      </c>
      <c r="B17" s="39" t="s">
        <v>86</v>
      </c>
      <c r="C17" s="40">
        <v>800</v>
      </c>
      <c r="D17" s="39" t="s">
        <v>53</v>
      </c>
    </row>
    <row r="18" spans="1:4" x14ac:dyDescent="0.3">
      <c r="A18" s="38">
        <v>7</v>
      </c>
      <c r="B18" s="39" t="s">
        <v>87</v>
      </c>
      <c r="C18" s="40">
        <v>800</v>
      </c>
      <c r="D18" s="39" t="s">
        <v>54</v>
      </c>
    </row>
    <row r="19" spans="1:4" x14ac:dyDescent="0.3">
      <c r="A19" s="38">
        <v>8</v>
      </c>
      <c r="B19" s="39" t="s">
        <v>88</v>
      </c>
      <c r="C19" s="40">
        <v>800</v>
      </c>
      <c r="D19" s="39" t="s">
        <v>55</v>
      </c>
    </row>
    <row r="20" spans="1:4" x14ac:dyDescent="0.3">
      <c r="A20" s="38">
        <v>9</v>
      </c>
      <c r="B20" s="39" t="s">
        <v>89</v>
      </c>
      <c r="C20" s="40">
        <v>800</v>
      </c>
      <c r="D20" s="39" t="s">
        <v>56</v>
      </c>
    </row>
    <row r="21" spans="1:4" x14ac:dyDescent="0.3">
      <c r="A21" s="38">
        <v>10</v>
      </c>
      <c r="B21" s="39" t="s">
        <v>90</v>
      </c>
      <c r="C21" s="40">
        <v>800</v>
      </c>
      <c r="D21" s="39" t="s">
        <v>57</v>
      </c>
    </row>
    <row r="22" spans="1:4" x14ac:dyDescent="0.3">
      <c r="A22" s="38">
        <v>11</v>
      </c>
      <c r="B22" s="39" t="s">
        <v>92</v>
      </c>
      <c r="C22" s="40">
        <v>800</v>
      </c>
      <c r="D22" s="39" t="s">
        <v>58</v>
      </c>
    </row>
    <row r="23" spans="1:4" x14ac:dyDescent="0.3">
      <c r="A23" s="38">
        <v>12</v>
      </c>
      <c r="B23" s="39" t="s">
        <v>93</v>
      </c>
      <c r="C23" s="40">
        <v>800</v>
      </c>
      <c r="D23" s="39" t="s">
        <v>59</v>
      </c>
    </row>
    <row r="24" spans="1:4" x14ac:dyDescent="0.3">
      <c r="A24" s="38">
        <v>13</v>
      </c>
      <c r="B24" s="39" t="s">
        <v>94</v>
      </c>
      <c r="C24" s="40">
        <v>800</v>
      </c>
      <c r="D24" s="39" t="s">
        <v>60</v>
      </c>
    </row>
    <row r="25" spans="1:4" x14ac:dyDescent="0.3">
      <c r="A25" s="38">
        <v>14</v>
      </c>
      <c r="B25" s="39" t="s">
        <v>95</v>
      </c>
      <c r="C25" s="40">
        <v>800</v>
      </c>
      <c r="D25" s="39" t="s">
        <v>61</v>
      </c>
    </row>
    <row r="26" spans="1:4" x14ac:dyDescent="0.3">
      <c r="A26" s="38">
        <v>15</v>
      </c>
      <c r="B26" s="39" t="s">
        <v>96</v>
      </c>
      <c r="C26" s="40">
        <v>800</v>
      </c>
      <c r="D26" s="39" t="s">
        <v>62</v>
      </c>
    </row>
    <row r="27" spans="1:4" x14ac:dyDescent="0.3">
      <c r="A27" s="38">
        <v>16</v>
      </c>
      <c r="B27" s="39" t="s">
        <v>97</v>
      </c>
      <c r="C27" s="40">
        <v>800</v>
      </c>
      <c r="D27" s="39" t="s">
        <v>63</v>
      </c>
    </row>
    <row r="28" spans="1:4" x14ac:dyDescent="0.3">
      <c r="A28" s="38">
        <v>17</v>
      </c>
      <c r="B28" s="39" t="s">
        <v>98</v>
      </c>
      <c r="C28" s="40">
        <v>800</v>
      </c>
      <c r="D28" s="39" t="s">
        <v>64</v>
      </c>
    </row>
    <row r="29" spans="1:4" x14ac:dyDescent="0.3">
      <c r="A29" s="38">
        <v>18</v>
      </c>
      <c r="B29" s="39" t="s">
        <v>99</v>
      </c>
      <c r="C29" s="40">
        <v>800</v>
      </c>
      <c r="D29" s="39" t="s">
        <v>65</v>
      </c>
    </row>
    <row r="30" spans="1:4" x14ac:dyDescent="0.3">
      <c r="A30" s="38">
        <v>19</v>
      </c>
      <c r="B30" s="39" t="s">
        <v>100</v>
      </c>
      <c r="C30" s="40">
        <v>800</v>
      </c>
      <c r="D30" s="39" t="s">
        <v>66</v>
      </c>
    </row>
    <row r="31" spans="1:4" x14ac:dyDescent="0.3">
      <c r="A31" s="38">
        <v>20</v>
      </c>
      <c r="B31" s="39" t="s">
        <v>101</v>
      </c>
      <c r="C31" s="40">
        <v>800</v>
      </c>
      <c r="D31" s="39" t="s">
        <v>67</v>
      </c>
    </row>
    <row r="32" spans="1:4" x14ac:dyDescent="0.3">
      <c r="A32" s="38">
        <v>21</v>
      </c>
      <c r="B32" s="39" t="s">
        <v>102</v>
      </c>
      <c r="C32" s="40">
        <v>800</v>
      </c>
      <c r="D32" s="39" t="s">
        <v>68</v>
      </c>
    </row>
    <row r="33" spans="1:4" x14ac:dyDescent="0.3">
      <c r="A33" s="38">
        <v>22</v>
      </c>
      <c r="B33" s="39" t="s">
        <v>103</v>
      </c>
      <c r="C33" s="40">
        <v>800</v>
      </c>
      <c r="D33" s="39" t="s">
        <v>69</v>
      </c>
    </row>
    <row r="34" spans="1:4" x14ac:dyDescent="0.3">
      <c r="A34" s="38">
        <v>23</v>
      </c>
      <c r="B34" s="39" t="s">
        <v>104</v>
      </c>
      <c r="C34" s="40">
        <v>800</v>
      </c>
      <c r="D34" s="39" t="s">
        <v>70</v>
      </c>
    </row>
    <row r="35" spans="1:4" x14ac:dyDescent="0.3">
      <c r="A35" s="38">
        <v>24</v>
      </c>
      <c r="B35" s="39" t="s">
        <v>105</v>
      </c>
      <c r="C35" s="40">
        <v>800</v>
      </c>
      <c r="D35" s="39" t="s">
        <v>71</v>
      </c>
    </row>
    <row r="36" spans="1:4" x14ac:dyDescent="0.3">
      <c r="A36" s="38">
        <v>25</v>
      </c>
      <c r="B36" s="39" t="s">
        <v>106</v>
      </c>
      <c r="C36" s="40">
        <v>800</v>
      </c>
      <c r="D36" s="39" t="s">
        <v>72</v>
      </c>
    </row>
    <row r="37" spans="1:4" x14ac:dyDescent="0.3">
      <c r="A37" s="38">
        <v>26</v>
      </c>
      <c r="B37" s="39" t="s">
        <v>107</v>
      </c>
      <c r="C37" s="40">
        <v>800</v>
      </c>
      <c r="D37" s="39" t="s">
        <v>73</v>
      </c>
    </row>
    <row r="38" spans="1:4" x14ac:dyDescent="0.3">
      <c r="A38" s="38">
        <v>27</v>
      </c>
      <c r="B38" s="39" t="s">
        <v>108</v>
      </c>
      <c r="C38" s="40">
        <v>800</v>
      </c>
      <c r="D38" s="39" t="s">
        <v>74</v>
      </c>
    </row>
    <row r="39" spans="1:4" x14ac:dyDescent="0.3">
      <c r="A39" s="38">
        <v>28</v>
      </c>
      <c r="B39" s="39" t="s">
        <v>109</v>
      </c>
      <c r="C39" s="40">
        <v>800</v>
      </c>
      <c r="D39" s="39" t="s">
        <v>75</v>
      </c>
    </row>
    <row r="40" spans="1:4" x14ac:dyDescent="0.3">
      <c r="A40" s="38">
        <v>29</v>
      </c>
      <c r="B40" s="39" t="s">
        <v>110</v>
      </c>
      <c r="C40" s="40">
        <v>800</v>
      </c>
      <c r="D40" s="39" t="s">
        <v>76</v>
      </c>
    </row>
    <row r="41" spans="1:4" x14ac:dyDescent="0.3">
      <c r="A41" s="38">
        <v>30</v>
      </c>
      <c r="B41" s="39" t="s">
        <v>111</v>
      </c>
      <c r="C41" s="40">
        <v>800</v>
      </c>
      <c r="D41" s="39" t="s">
        <v>77</v>
      </c>
    </row>
    <row r="42" spans="1:4" x14ac:dyDescent="0.3">
      <c r="A42" s="38">
        <v>31</v>
      </c>
      <c r="B42" s="39" t="s">
        <v>112</v>
      </c>
      <c r="C42" s="40">
        <v>800</v>
      </c>
      <c r="D42" s="39" t="s">
        <v>78</v>
      </c>
    </row>
    <row r="43" spans="1:4" x14ac:dyDescent="0.3">
      <c r="A43" s="38">
        <v>32</v>
      </c>
      <c r="B43" s="39" t="s">
        <v>113</v>
      </c>
      <c r="C43" s="40">
        <v>800</v>
      </c>
      <c r="D43" s="39" t="s">
        <v>79</v>
      </c>
    </row>
    <row r="44" spans="1:4" x14ac:dyDescent="0.3">
      <c r="A44" s="41">
        <v>33</v>
      </c>
      <c r="B44" s="42" t="s">
        <v>114</v>
      </c>
      <c r="C44" s="43">
        <v>800</v>
      </c>
      <c r="D44" s="42" t="s">
        <v>80</v>
      </c>
    </row>
    <row r="45" spans="1:4" ht="11.25" customHeight="1" x14ac:dyDescent="0.3"/>
    <row r="46" spans="1:4" x14ac:dyDescent="0.3">
      <c r="D46" s="44" t="s">
        <v>124</v>
      </c>
    </row>
  </sheetData>
  <mergeCells count="3">
    <mergeCell ref="A1:D1"/>
    <mergeCell ref="A2:D2"/>
    <mergeCell ref="A3:D3"/>
  </mergeCells>
  <printOptions horizontalCentered="1"/>
  <pageMargins left="0" right="0" top="0.5" bottom="0.5" header="0.3" footer="0.3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view="pageBreakPreview" zoomScale="115" zoomScaleNormal="100" zoomScaleSheetLayoutView="115" workbookViewId="0">
      <selection activeCell="M7" sqref="M7"/>
    </sheetView>
  </sheetViews>
  <sheetFormatPr defaultRowHeight="15" x14ac:dyDescent="0.25"/>
  <cols>
    <col min="1" max="1" width="3.85546875" style="21" bestFit="1" customWidth="1"/>
    <col min="2" max="2" width="29.7109375" style="22" customWidth="1"/>
    <col min="3" max="3" width="14.42578125" style="14" customWidth="1"/>
    <col min="4" max="4" width="9.28515625" style="2" customWidth="1"/>
    <col min="5" max="5" width="10.140625" style="2" customWidth="1"/>
    <col min="6" max="6" width="9.5703125" style="2" customWidth="1"/>
    <col min="7" max="7" width="8.7109375" style="2" bestFit="1" customWidth="1"/>
    <col min="8" max="9" width="9.140625" style="2" hidden="1" customWidth="1"/>
    <col min="10" max="10" width="9.5703125" style="2" customWidth="1"/>
    <col min="11" max="11" width="9.140625" style="2" hidden="1" customWidth="1"/>
    <col min="12" max="12" width="8.7109375" style="2" hidden="1" customWidth="1"/>
    <col min="13" max="13" width="8" style="14" bestFit="1" customWidth="1"/>
    <col min="14" max="14" width="12.140625" style="14" customWidth="1"/>
    <col min="15" max="15" width="10.140625" style="14" hidden="1" customWidth="1"/>
    <col min="16" max="16" width="9.140625" style="14" hidden="1" customWidth="1"/>
    <col min="17" max="17" width="9.7109375" style="2" hidden="1" customWidth="1"/>
    <col min="18" max="18" width="9.7109375" style="2" customWidth="1"/>
    <col min="19" max="19" width="22.5703125" style="14" customWidth="1"/>
    <col min="20" max="20" width="18.42578125" style="14" customWidth="1"/>
    <col min="21" max="21" width="10" style="2" bestFit="1" customWidth="1"/>
    <col min="22" max="16384" width="9.140625" style="2"/>
  </cols>
  <sheetData>
    <row r="1" spans="1:21" ht="21.75" customHeight="1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1"/>
    </row>
    <row r="2" spans="1:21" ht="21.75" customHeight="1" x14ac:dyDescent="0.25">
      <c r="A2" s="54" t="s">
        <v>38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1:21" ht="21.75" customHeight="1" x14ac:dyDescent="0.25">
      <c r="A3" s="54" t="s">
        <v>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3"/>
    </row>
    <row r="4" spans="1:21" ht="21.75" customHeight="1" x14ac:dyDescent="0.25">
      <c r="A4" s="52" t="s">
        <v>125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</row>
    <row r="5" spans="1:21" ht="21.75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51" t="s">
        <v>126</v>
      </c>
      <c r="T5" s="51"/>
    </row>
    <row r="6" spans="1:21" s="4" customFormat="1" ht="60" customHeight="1" x14ac:dyDescent="0.25">
      <c r="A6" s="53" t="s">
        <v>2</v>
      </c>
      <c r="B6" s="53" t="s">
        <v>3</v>
      </c>
      <c r="C6" s="53" t="s">
        <v>4</v>
      </c>
      <c r="D6" s="53"/>
      <c r="E6" s="55" t="s">
        <v>5</v>
      </c>
      <c r="F6" s="57" t="s">
        <v>6</v>
      </c>
      <c r="G6" s="58"/>
      <c r="H6" s="58"/>
      <c r="I6" s="58"/>
      <c r="J6" s="58"/>
      <c r="K6" s="58"/>
      <c r="L6" s="59"/>
      <c r="M6" s="60" t="s">
        <v>7</v>
      </c>
      <c r="N6" s="60"/>
      <c r="O6" s="55" t="s">
        <v>8</v>
      </c>
      <c r="P6" s="55" t="s">
        <v>9</v>
      </c>
      <c r="Q6" s="55" t="s">
        <v>10</v>
      </c>
      <c r="R6" s="55" t="s">
        <v>37</v>
      </c>
      <c r="S6" s="55" t="s">
        <v>11</v>
      </c>
      <c r="T6" s="53" t="s">
        <v>12</v>
      </c>
    </row>
    <row r="7" spans="1:21" s="4" customFormat="1" ht="57" x14ac:dyDescent="0.25">
      <c r="A7" s="53"/>
      <c r="B7" s="53"/>
      <c r="C7" s="5" t="s">
        <v>13</v>
      </c>
      <c r="D7" s="5" t="s">
        <v>14</v>
      </c>
      <c r="E7" s="56"/>
      <c r="F7" s="5" t="s">
        <v>15</v>
      </c>
      <c r="G7" s="5" t="s">
        <v>16</v>
      </c>
      <c r="H7" s="5" t="s">
        <v>17</v>
      </c>
      <c r="I7" s="5" t="s">
        <v>18</v>
      </c>
      <c r="J7" s="5" t="s">
        <v>19</v>
      </c>
      <c r="K7" s="5" t="s">
        <v>20</v>
      </c>
      <c r="L7" s="5" t="s">
        <v>21</v>
      </c>
      <c r="M7" s="6" t="s">
        <v>22</v>
      </c>
      <c r="N7" s="7" t="s">
        <v>23</v>
      </c>
      <c r="O7" s="56"/>
      <c r="P7" s="56"/>
      <c r="Q7" s="56"/>
      <c r="R7" s="56"/>
      <c r="S7" s="56"/>
      <c r="T7" s="53"/>
    </row>
    <row r="8" spans="1:21" s="10" customFormat="1" ht="29.25" customHeight="1" x14ac:dyDescent="0.25">
      <c r="A8" s="8"/>
      <c r="B8" s="5" t="s">
        <v>24</v>
      </c>
      <c r="C8" s="5"/>
      <c r="D8" s="15">
        <f>SUM(D9:D11)</f>
        <v>23774</v>
      </c>
      <c r="E8" s="15"/>
      <c r="F8" s="15">
        <f t="shared" ref="F8:M8" si="0">SUM(F9:F11)</f>
        <v>6236</v>
      </c>
      <c r="G8" s="15">
        <f t="shared" si="0"/>
        <v>11595</v>
      </c>
      <c r="H8" s="15">
        <f t="shared" si="0"/>
        <v>0</v>
      </c>
      <c r="I8" s="15">
        <f t="shared" si="0"/>
        <v>0</v>
      </c>
      <c r="J8" s="15">
        <f t="shared" si="0"/>
        <v>5943</v>
      </c>
      <c r="K8" s="15">
        <f t="shared" si="0"/>
        <v>0</v>
      </c>
      <c r="L8" s="15">
        <f t="shared" si="0"/>
        <v>0</v>
      </c>
      <c r="M8" s="23">
        <f t="shared" si="0"/>
        <v>6236</v>
      </c>
      <c r="N8" s="5"/>
      <c r="O8" s="15">
        <f>SUM(O9:O11)</f>
        <v>17538</v>
      </c>
      <c r="P8" s="15">
        <f>SUM(P9:P11)</f>
        <v>11595</v>
      </c>
      <c r="Q8" s="15">
        <f>SUM(Q9:Q11)</f>
        <v>0</v>
      </c>
      <c r="R8" s="15">
        <f>SUM(R9:R11)</f>
        <v>11595</v>
      </c>
      <c r="S8" s="5"/>
      <c r="T8" s="5"/>
      <c r="U8" s="9"/>
    </row>
    <row r="9" spans="1:21" s="21" customFormat="1" ht="60" x14ac:dyDescent="0.25">
      <c r="A9" s="11">
        <v>1</v>
      </c>
      <c r="B9" s="12" t="s">
        <v>26</v>
      </c>
      <c r="C9" s="13" t="s">
        <v>27</v>
      </c>
      <c r="D9" s="16">
        <v>11900</v>
      </c>
      <c r="E9" s="13" t="s">
        <v>28</v>
      </c>
      <c r="F9" s="16">
        <v>2500</v>
      </c>
      <c r="G9" s="16">
        <v>6425</v>
      </c>
      <c r="H9" s="16"/>
      <c r="I9" s="16"/>
      <c r="J9" s="16">
        <v>2975</v>
      </c>
      <c r="K9" s="16"/>
      <c r="L9" s="16"/>
      <c r="M9" s="17">
        <v>2500</v>
      </c>
      <c r="N9" s="13" t="s">
        <v>29</v>
      </c>
      <c r="O9" s="18">
        <f>D9-M9</f>
        <v>9400</v>
      </c>
      <c r="P9" s="18">
        <f>G9</f>
        <v>6425</v>
      </c>
      <c r="Q9" s="19">
        <f>F9-M9</f>
        <v>0</v>
      </c>
      <c r="R9" s="19">
        <v>6425</v>
      </c>
      <c r="S9" s="13" t="s">
        <v>25</v>
      </c>
      <c r="T9" s="13" t="s">
        <v>30</v>
      </c>
      <c r="U9" s="20"/>
    </row>
    <row r="10" spans="1:21" s="21" customFormat="1" ht="60" x14ac:dyDescent="0.25">
      <c r="A10" s="11">
        <v>2</v>
      </c>
      <c r="B10" s="12" t="s">
        <v>31</v>
      </c>
      <c r="C10" s="13" t="s">
        <v>32</v>
      </c>
      <c r="D10" s="16">
        <v>2500</v>
      </c>
      <c r="E10" s="13" t="s">
        <v>33</v>
      </c>
      <c r="F10" s="16">
        <v>1500</v>
      </c>
      <c r="G10" s="16">
        <v>375</v>
      </c>
      <c r="H10" s="16"/>
      <c r="I10" s="16"/>
      <c r="J10" s="16">
        <v>625</v>
      </c>
      <c r="K10" s="16"/>
      <c r="L10" s="16"/>
      <c r="M10" s="16">
        <v>1500</v>
      </c>
      <c r="N10" s="13" t="s">
        <v>29</v>
      </c>
      <c r="O10" s="18">
        <f>D10-M10</f>
        <v>1000</v>
      </c>
      <c r="P10" s="18">
        <f>G10</f>
        <v>375</v>
      </c>
      <c r="Q10" s="19">
        <f>F10-M10</f>
        <v>0</v>
      </c>
      <c r="R10" s="19">
        <v>375</v>
      </c>
      <c r="S10" s="13" t="s">
        <v>25</v>
      </c>
      <c r="T10" s="13" t="s">
        <v>30</v>
      </c>
    </row>
    <row r="11" spans="1:21" s="21" customFormat="1" ht="60" x14ac:dyDescent="0.25">
      <c r="A11" s="11">
        <v>3</v>
      </c>
      <c r="B11" s="12" t="s">
        <v>34</v>
      </c>
      <c r="C11" s="13" t="s">
        <v>35</v>
      </c>
      <c r="D11" s="16">
        <v>9374</v>
      </c>
      <c r="E11" s="13" t="s">
        <v>36</v>
      </c>
      <c r="F11" s="16">
        <v>2236</v>
      </c>
      <c r="G11" s="16">
        <v>4795</v>
      </c>
      <c r="H11" s="16"/>
      <c r="I11" s="16"/>
      <c r="J11" s="16">
        <v>2343</v>
      </c>
      <c r="K11" s="16"/>
      <c r="L11" s="11"/>
      <c r="M11" s="16">
        <v>2236</v>
      </c>
      <c r="N11" s="13" t="s">
        <v>29</v>
      </c>
      <c r="O11" s="18">
        <f>D11-M11</f>
        <v>7138</v>
      </c>
      <c r="P11" s="18">
        <f>G11</f>
        <v>4795</v>
      </c>
      <c r="Q11" s="19">
        <f>F11-M11</f>
        <v>0</v>
      </c>
      <c r="R11" s="19">
        <v>4795</v>
      </c>
      <c r="S11" s="13" t="s">
        <v>25</v>
      </c>
      <c r="T11" s="13" t="s">
        <v>30</v>
      </c>
    </row>
    <row r="13" spans="1:21" ht="16.5" x14ac:dyDescent="0.25">
      <c r="R13" s="44" t="s">
        <v>124</v>
      </c>
    </row>
  </sheetData>
  <mergeCells count="17">
    <mergeCell ref="A2:T2"/>
    <mergeCell ref="S5:T5"/>
    <mergeCell ref="A4:T4"/>
    <mergeCell ref="T6:T7"/>
    <mergeCell ref="A1:S1"/>
    <mergeCell ref="A3:S3"/>
    <mergeCell ref="A6:A7"/>
    <mergeCell ref="B6:B7"/>
    <mergeCell ref="C6:D6"/>
    <mergeCell ref="E6:E7"/>
    <mergeCell ref="F6:L6"/>
    <mergeCell ref="M6:N6"/>
    <mergeCell ref="O6:O7"/>
    <mergeCell ref="P6:P7"/>
    <mergeCell ref="Q6:Q7"/>
    <mergeCell ref="R6:R7"/>
    <mergeCell ref="S6:S7"/>
  </mergeCells>
  <printOptions horizontalCentered="1"/>
  <pageMargins left="0" right="0" top="0.75" bottom="0.75" header="0.3" footer="0.3"/>
  <pageSetup paperSize="9" scale="85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PL1.Tong hop</vt:lpstr>
      <vt:lpstr>PL 2. Nuoc sach VSMT (NS tinh)</vt:lpstr>
      <vt:lpstr>Sheet1</vt:lpstr>
      <vt:lpstr>'PL 2. Nuoc sach VSMT (NS tinh)'!Print_Area</vt:lpstr>
      <vt:lpstr>'PL1.Tong hop'!Print_Area</vt:lpstr>
      <vt:lpstr>'PL 2. Nuoc sach VSMT (NS tinh)'!Print_Titles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Administrator</cp:lastModifiedBy>
  <cp:lastPrinted>2018-02-27T04:23:13Z</cp:lastPrinted>
  <dcterms:created xsi:type="dcterms:W3CDTF">2018-01-23T03:21:10Z</dcterms:created>
  <dcterms:modified xsi:type="dcterms:W3CDTF">2018-02-28T08:54:14Z</dcterms:modified>
</cp:coreProperties>
</file>